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NOREG-SERVER\serventias-1\tabelas de emolumentos\2022\Tabela 2022 sem Farpen\"/>
    </mc:Choice>
  </mc:AlternateContent>
  <xr:revisionPtr revIDLastSave="0" documentId="8_{8816FD8B-E95D-4508-B098-7E0589C3B0F8}" xr6:coauthVersionLast="47" xr6:coauthVersionMax="47" xr10:uidLastSave="{00000000-0000-0000-0000-000000000000}"/>
  <bookViews>
    <workbookView xWindow="-120" yWindow="-120" windowWidth="29040" windowHeight="15840" xr2:uid="{99F9112D-DE54-472A-AEEA-6524607B62C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98" i="1"/>
  <c r="B98" i="1"/>
  <c r="H98" i="1" s="1"/>
  <c r="H97" i="1"/>
  <c r="F97" i="1"/>
  <c r="E97" i="1"/>
  <c r="D97" i="1"/>
  <c r="B97" i="1"/>
  <c r="G97" i="1" s="1"/>
  <c r="H96" i="1"/>
  <c r="D96" i="1"/>
  <c r="B96" i="1"/>
  <c r="G96" i="1" s="1"/>
  <c r="B95" i="1"/>
  <c r="F95" i="1" s="1"/>
  <c r="F94" i="1"/>
  <c r="E94" i="1"/>
  <c r="B94" i="1"/>
  <c r="H94" i="1" s="1"/>
  <c r="H93" i="1"/>
  <c r="E93" i="1"/>
  <c r="D93" i="1"/>
  <c r="B93" i="1"/>
  <c r="G93" i="1" s="1"/>
  <c r="H92" i="1"/>
  <c r="D92" i="1"/>
  <c r="B92" i="1"/>
  <c r="G92" i="1" s="1"/>
  <c r="B91" i="1"/>
  <c r="F91" i="1" s="1"/>
  <c r="F90" i="1"/>
  <c r="E90" i="1"/>
  <c r="B90" i="1"/>
  <c r="H90" i="1" s="1"/>
  <c r="H89" i="1"/>
  <c r="F89" i="1"/>
  <c r="E89" i="1"/>
  <c r="D89" i="1"/>
  <c r="B89" i="1"/>
  <c r="G89" i="1" s="1"/>
  <c r="H88" i="1"/>
  <c r="D88" i="1"/>
  <c r="B88" i="1"/>
  <c r="G88" i="1" s="1"/>
  <c r="B87" i="1"/>
  <c r="F87" i="1" s="1"/>
  <c r="F86" i="1"/>
  <c r="E86" i="1"/>
  <c r="B86" i="1"/>
  <c r="H86" i="1" s="1"/>
  <c r="H85" i="1"/>
  <c r="F85" i="1"/>
  <c r="E85" i="1"/>
  <c r="D85" i="1"/>
  <c r="B85" i="1"/>
  <c r="G85" i="1" s="1"/>
  <c r="H84" i="1"/>
  <c r="D84" i="1"/>
  <c r="B84" i="1"/>
  <c r="G84" i="1" s="1"/>
  <c r="B83" i="1"/>
  <c r="F83" i="1" s="1"/>
  <c r="F82" i="1"/>
  <c r="E82" i="1"/>
  <c r="B82" i="1"/>
  <c r="H82" i="1" s="1"/>
  <c r="H81" i="1"/>
  <c r="F81" i="1"/>
  <c r="E81" i="1"/>
  <c r="D81" i="1"/>
  <c r="B81" i="1"/>
  <c r="G81" i="1" s="1"/>
  <c r="H80" i="1"/>
  <c r="D80" i="1"/>
  <c r="B80" i="1"/>
  <c r="G80" i="1" s="1"/>
  <c r="B79" i="1"/>
  <c r="F79" i="1" s="1"/>
  <c r="F78" i="1"/>
  <c r="E78" i="1"/>
  <c r="B78" i="1"/>
  <c r="H78" i="1" s="1"/>
  <c r="H77" i="1"/>
  <c r="F77" i="1"/>
  <c r="E77" i="1"/>
  <c r="D77" i="1"/>
  <c r="B77" i="1"/>
  <c r="G77" i="1" s="1"/>
  <c r="H76" i="1"/>
  <c r="D76" i="1"/>
  <c r="B76" i="1"/>
  <c r="G76" i="1" s="1"/>
  <c r="B75" i="1"/>
  <c r="F75" i="1" s="1"/>
  <c r="F74" i="1"/>
  <c r="E74" i="1"/>
  <c r="B74" i="1"/>
  <c r="H74" i="1" s="1"/>
  <c r="H73" i="1"/>
  <c r="F73" i="1"/>
  <c r="E73" i="1"/>
  <c r="D73" i="1"/>
  <c r="B73" i="1"/>
  <c r="G73" i="1" s="1"/>
  <c r="H72" i="1"/>
  <c r="D72" i="1"/>
  <c r="B72" i="1"/>
  <c r="G72" i="1" s="1"/>
  <c r="B71" i="1"/>
  <c r="F71" i="1" s="1"/>
  <c r="F70" i="1"/>
  <c r="E70" i="1"/>
  <c r="B70" i="1"/>
  <c r="H70" i="1" s="1"/>
  <c r="H69" i="1"/>
  <c r="F69" i="1"/>
  <c r="E69" i="1"/>
  <c r="D69" i="1"/>
  <c r="B69" i="1"/>
  <c r="G69" i="1" s="1"/>
  <c r="H68" i="1"/>
  <c r="D68" i="1"/>
  <c r="B68" i="1"/>
  <c r="G68" i="1" s="1"/>
  <c r="B67" i="1"/>
  <c r="F67" i="1" s="1"/>
  <c r="F66" i="1"/>
  <c r="E66" i="1"/>
  <c r="B66" i="1"/>
  <c r="H66" i="1" s="1"/>
  <c r="H65" i="1"/>
  <c r="F65" i="1"/>
  <c r="E65" i="1"/>
  <c r="D65" i="1"/>
  <c r="B65" i="1"/>
  <c r="G65" i="1" s="1"/>
  <c r="H64" i="1"/>
  <c r="D64" i="1"/>
  <c r="B64" i="1"/>
  <c r="G64" i="1" s="1"/>
  <c r="B63" i="1"/>
  <c r="F63" i="1" s="1"/>
  <c r="F62" i="1"/>
  <c r="E62" i="1"/>
  <c r="B62" i="1"/>
  <c r="H62" i="1" s="1"/>
  <c r="H61" i="1"/>
  <c r="F61" i="1"/>
  <c r="E61" i="1"/>
  <c r="D61" i="1"/>
  <c r="B61" i="1"/>
  <c r="G61" i="1" s="1"/>
  <c r="H56" i="1"/>
  <c r="G56" i="1"/>
  <c r="F56" i="1"/>
  <c r="E56" i="1"/>
  <c r="D56" i="1"/>
  <c r="I56" i="1" s="1"/>
  <c r="H55" i="1"/>
  <c r="G55" i="1"/>
  <c r="F55" i="1"/>
  <c r="E55" i="1"/>
  <c r="I55" i="1" s="1"/>
  <c r="D55" i="1"/>
  <c r="H54" i="1"/>
  <c r="G54" i="1"/>
  <c r="F54" i="1"/>
  <c r="E54" i="1"/>
  <c r="D54" i="1"/>
  <c r="I54" i="1" s="1"/>
  <c r="H53" i="1"/>
  <c r="G53" i="1"/>
  <c r="F53" i="1"/>
  <c r="E53" i="1"/>
  <c r="I53" i="1" s="1"/>
  <c r="D53" i="1"/>
  <c r="H52" i="1"/>
  <c r="G52" i="1"/>
  <c r="F52" i="1"/>
  <c r="E52" i="1"/>
  <c r="D52" i="1"/>
  <c r="I52" i="1" s="1"/>
  <c r="H51" i="1"/>
  <c r="G51" i="1"/>
  <c r="F51" i="1"/>
  <c r="E51" i="1"/>
  <c r="I51" i="1" s="1"/>
  <c r="D51" i="1"/>
  <c r="H50" i="1"/>
  <c r="G50" i="1"/>
  <c r="F50" i="1"/>
  <c r="E50" i="1"/>
  <c r="D50" i="1"/>
  <c r="I50" i="1" s="1"/>
  <c r="H49" i="1"/>
  <c r="G49" i="1"/>
  <c r="F49" i="1"/>
  <c r="E49" i="1"/>
  <c r="I49" i="1" s="1"/>
  <c r="D49" i="1"/>
  <c r="H48" i="1"/>
  <c r="G48" i="1"/>
  <c r="F48" i="1"/>
  <c r="E48" i="1"/>
  <c r="D48" i="1"/>
  <c r="I48" i="1" s="1"/>
  <c r="H47" i="1"/>
  <c r="G47" i="1"/>
  <c r="F47" i="1"/>
  <c r="E47" i="1"/>
  <c r="I47" i="1" s="1"/>
  <c r="D47" i="1"/>
  <c r="H46" i="1"/>
  <c r="G46" i="1"/>
  <c r="F46" i="1"/>
  <c r="E46" i="1"/>
  <c r="D46" i="1"/>
  <c r="I46" i="1" s="1"/>
  <c r="H45" i="1"/>
  <c r="G45" i="1"/>
  <c r="F45" i="1"/>
  <c r="E45" i="1"/>
  <c r="I45" i="1" s="1"/>
  <c r="D45" i="1"/>
  <c r="H44" i="1"/>
  <c r="G44" i="1"/>
  <c r="F44" i="1"/>
  <c r="E44" i="1"/>
  <c r="D44" i="1"/>
  <c r="I44" i="1" s="1"/>
  <c r="H43" i="1"/>
  <c r="G43" i="1"/>
  <c r="F43" i="1"/>
  <c r="E43" i="1"/>
  <c r="I43" i="1" s="1"/>
  <c r="D43" i="1"/>
  <c r="H42" i="1"/>
  <c r="G42" i="1"/>
  <c r="F42" i="1"/>
  <c r="E42" i="1"/>
  <c r="D42" i="1"/>
  <c r="I42" i="1" s="1"/>
  <c r="H41" i="1"/>
  <c r="G41" i="1"/>
  <c r="F41" i="1"/>
  <c r="E41" i="1"/>
  <c r="I41" i="1" s="1"/>
  <c r="D41" i="1"/>
  <c r="H40" i="1"/>
  <c r="G40" i="1"/>
  <c r="F40" i="1"/>
  <c r="E40" i="1"/>
  <c r="D40" i="1"/>
  <c r="I40" i="1" s="1"/>
  <c r="H39" i="1"/>
  <c r="G39" i="1"/>
  <c r="F39" i="1"/>
  <c r="E39" i="1"/>
  <c r="I39" i="1" s="1"/>
  <c r="D39" i="1"/>
  <c r="H38" i="1"/>
  <c r="G38" i="1"/>
  <c r="F38" i="1"/>
  <c r="E38" i="1"/>
  <c r="D38" i="1"/>
  <c r="I38" i="1" s="1"/>
  <c r="H37" i="1"/>
  <c r="G37" i="1"/>
  <c r="F37" i="1"/>
  <c r="E37" i="1"/>
  <c r="I37" i="1" s="1"/>
  <c r="D37" i="1"/>
  <c r="H36" i="1"/>
  <c r="G36" i="1"/>
  <c r="F36" i="1"/>
  <c r="E36" i="1"/>
  <c r="D36" i="1"/>
  <c r="I36" i="1" s="1"/>
  <c r="H35" i="1"/>
  <c r="G35" i="1"/>
  <c r="F35" i="1"/>
  <c r="E35" i="1"/>
  <c r="I35" i="1" s="1"/>
  <c r="D35" i="1"/>
  <c r="H34" i="1"/>
  <c r="G34" i="1"/>
  <c r="F34" i="1"/>
  <c r="E34" i="1"/>
  <c r="D34" i="1"/>
  <c r="I34" i="1" s="1"/>
  <c r="H33" i="1"/>
  <c r="G33" i="1"/>
  <c r="F33" i="1"/>
  <c r="E33" i="1"/>
  <c r="I33" i="1" s="1"/>
  <c r="D33" i="1"/>
  <c r="H32" i="1"/>
  <c r="G32" i="1"/>
  <c r="F32" i="1"/>
  <c r="E32" i="1"/>
  <c r="D32" i="1"/>
  <c r="I32" i="1" s="1"/>
  <c r="H31" i="1"/>
  <c r="G31" i="1"/>
  <c r="F31" i="1"/>
  <c r="E31" i="1"/>
  <c r="I31" i="1" s="1"/>
  <c r="D31" i="1"/>
  <c r="H30" i="1"/>
  <c r="G30" i="1"/>
  <c r="F30" i="1"/>
  <c r="E30" i="1"/>
  <c r="D30" i="1"/>
  <c r="I30" i="1" s="1"/>
  <c r="H29" i="1"/>
  <c r="G29" i="1"/>
  <c r="F29" i="1"/>
  <c r="E29" i="1"/>
  <c r="I29" i="1" s="1"/>
  <c r="D29" i="1"/>
  <c r="H28" i="1"/>
  <c r="G28" i="1"/>
  <c r="F28" i="1"/>
  <c r="E28" i="1"/>
  <c r="D28" i="1"/>
  <c r="I28" i="1" s="1"/>
  <c r="H27" i="1"/>
  <c r="G27" i="1"/>
  <c r="F27" i="1"/>
  <c r="E27" i="1"/>
  <c r="I27" i="1" s="1"/>
  <c r="D27" i="1"/>
  <c r="H26" i="1"/>
  <c r="G26" i="1"/>
  <c r="F26" i="1"/>
  <c r="E26" i="1"/>
  <c r="D26" i="1"/>
  <c r="I26" i="1" s="1"/>
  <c r="H25" i="1"/>
  <c r="G25" i="1"/>
  <c r="F25" i="1"/>
  <c r="E25" i="1"/>
  <c r="I25" i="1" s="1"/>
  <c r="D25" i="1"/>
  <c r="H24" i="1"/>
  <c r="G24" i="1"/>
  <c r="F24" i="1"/>
  <c r="E24" i="1"/>
  <c r="D24" i="1"/>
  <c r="I24" i="1" s="1"/>
  <c r="H23" i="1"/>
  <c r="G23" i="1"/>
  <c r="F23" i="1"/>
  <c r="E23" i="1"/>
  <c r="I23" i="1" s="1"/>
  <c r="D23" i="1"/>
  <c r="H22" i="1"/>
  <c r="G22" i="1"/>
  <c r="F22" i="1"/>
  <c r="E22" i="1"/>
  <c r="D22" i="1"/>
  <c r="I22" i="1" s="1"/>
  <c r="H21" i="1"/>
  <c r="G21" i="1"/>
  <c r="F21" i="1"/>
  <c r="E21" i="1"/>
  <c r="I21" i="1" s="1"/>
  <c r="D21" i="1"/>
  <c r="H20" i="1"/>
  <c r="G20" i="1"/>
  <c r="F20" i="1"/>
  <c r="E20" i="1"/>
  <c r="D20" i="1"/>
  <c r="I20" i="1" s="1"/>
  <c r="H19" i="1"/>
  <c r="G19" i="1"/>
  <c r="F19" i="1"/>
  <c r="E19" i="1"/>
  <c r="I19" i="1" s="1"/>
  <c r="D19" i="1"/>
  <c r="I97" i="1" l="1"/>
  <c r="I61" i="1"/>
  <c r="I65" i="1"/>
  <c r="I69" i="1"/>
  <c r="I73" i="1"/>
  <c r="I77" i="1"/>
  <c r="I81" i="1"/>
  <c r="I85" i="1"/>
  <c r="I89" i="1"/>
  <c r="I93" i="1"/>
  <c r="G63" i="1"/>
  <c r="G87" i="1"/>
  <c r="G62" i="1"/>
  <c r="D63" i="1"/>
  <c r="I63" i="1" s="1"/>
  <c r="H63" i="1"/>
  <c r="E64" i="1"/>
  <c r="I64" i="1"/>
  <c r="G66" i="1"/>
  <c r="D67" i="1"/>
  <c r="H67" i="1"/>
  <c r="E68" i="1"/>
  <c r="I68" i="1"/>
  <c r="G70" i="1"/>
  <c r="D71" i="1"/>
  <c r="H71" i="1"/>
  <c r="E72" i="1"/>
  <c r="I72" i="1" s="1"/>
  <c r="G74" i="1"/>
  <c r="D75" i="1"/>
  <c r="I75" i="1" s="1"/>
  <c r="H75" i="1"/>
  <c r="E76" i="1"/>
  <c r="I76" i="1" s="1"/>
  <c r="G78" i="1"/>
  <c r="D79" i="1"/>
  <c r="I79" i="1" s="1"/>
  <c r="H79" i="1"/>
  <c r="E80" i="1"/>
  <c r="I80" i="1"/>
  <c r="G82" i="1"/>
  <c r="D83" i="1"/>
  <c r="H83" i="1"/>
  <c r="E84" i="1"/>
  <c r="I84" i="1"/>
  <c r="G86" i="1"/>
  <c r="D87" i="1"/>
  <c r="H87" i="1"/>
  <c r="E88" i="1"/>
  <c r="I88" i="1" s="1"/>
  <c r="G90" i="1"/>
  <c r="D91" i="1"/>
  <c r="I91" i="1" s="1"/>
  <c r="H91" i="1"/>
  <c r="E92" i="1"/>
  <c r="I92" i="1" s="1"/>
  <c r="F93" i="1"/>
  <c r="G94" i="1"/>
  <c r="D95" i="1"/>
  <c r="H95" i="1"/>
  <c r="E96" i="1"/>
  <c r="I96" i="1"/>
  <c r="G98" i="1"/>
  <c r="G67" i="1"/>
  <c r="G71" i="1"/>
  <c r="G75" i="1"/>
  <c r="G83" i="1"/>
  <c r="G95" i="1"/>
  <c r="D62" i="1"/>
  <c r="I62" i="1" s="1"/>
  <c r="E63" i="1"/>
  <c r="F64" i="1"/>
  <c r="D66" i="1"/>
  <c r="E67" i="1"/>
  <c r="I67" i="1" s="1"/>
  <c r="F68" i="1"/>
  <c r="D70" i="1"/>
  <c r="I70" i="1" s="1"/>
  <c r="E71" i="1"/>
  <c r="I71" i="1" s="1"/>
  <c r="F72" i="1"/>
  <c r="D74" i="1"/>
  <c r="I74" i="1" s="1"/>
  <c r="E75" i="1"/>
  <c r="F76" i="1"/>
  <c r="D78" i="1"/>
  <c r="I78" i="1" s="1"/>
  <c r="E79" i="1"/>
  <c r="F80" i="1"/>
  <c r="D82" i="1"/>
  <c r="E83" i="1"/>
  <c r="I83" i="1" s="1"/>
  <c r="F84" i="1"/>
  <c r="D86" i="1"/>
  <c r="I86" i="1" s="1"/>
  <c r="E87" i="1"/>
  <c r="I87" i="1" s="1"/>
  <c r="F88" i="1"/>
  <c r="D90" i="1"/>
  <c r="I90" i="1" s="1"/>
  <c r="E91" i="1"/>
  <c r="F92" i="1"/>
  <c r="D94" i="1"/>
  <c r="E95" i="1"/>
  <c r="I95" i="1" s="1"/>
  <c r="F96" i="1"/>
  <c r="D98" i="1"/>
  <c r="I98" i="1" s="1"/>
  <c r="G79" i="1"/>
  <c r="G91" i="1"/>
  <c r="I94" i="1" l="1"/>
  <c r="I82" i="1"/>
  <c r="I66" i="1"/>
</calcChain>
</file>

<file path=xl/sharedStrings.xml><?xml version="1.0" encoding="utf-8"?>
<sst xmlns="http://schemas.openxmlformats.org/spreadsheetml/2006/main" count="111" uniqueCount="65">
  <si>
    <t>NOTAS:</t>
  </si>
  <si>
    <t>OBSERVAÇÃO: OS PERCENTUAIS DOS FUNDOS PODERÃO, DEVIDO A FÓRMULA DE APLICAÇÃO,</t>
  </si>
  <si>
    <t xml:space="preserve"> SOFRER UMA PEQUENA VARIAÇÃO. NESTE CASO CONSULTE SEU PROGRAMADOR.</t>
  </si>
  <si>
    <t>ALÍQUOTA DE ISS</t>
  </si>
  <si>
    <t>EMOLUMENTOS</t>
  </si>
  <si>
    <t>ISS</t>
  </si>
  <si>
    <t>FUNEPJ</t>
  </si>
  <si>
    <t>FADESPES</t>
  </si>
  <si>
    <t>FUNEMP</t>
  </si>
  <si>
    <t>FUNCAD</t>
  </si>
  <si>
    <t>TOTAL</t>
  </si>
  <si>
    <t>TABELA 08</t>
  </si>
  <si>
    <t>ATOS DOS TABELIÃES DE PROTESTO</t>
  </si>
  <si>
    <t>I - PELO PROTESTO, LIQUIDAÇÃO OU RETIRADA DO TÍTULO DO CARTÓRIO, NELES INCLUÍDOS A DISTRIBUIÇÃO, A MICROFILMAGEM, A DIGITALIZAÇÃO OU A GRAVAÇÃO ELETRÔNICA DA IMAGEM DO TÍTULO, O PROCESSAMENTO DE DADOS, A PROTOCOLIZAÇÃO, A INTIMAÇÃO, O APONTAMENTO, O REGISTRO DO PROTESTO, QUANDO HOUVER, AS DESPESAS COM TARIFA POSTAL E CONDUÇÃO – VALOR REFERENTE À FAIXA ABAIXO DESCRITA:</t>
  </si>
  <si>
    <t>FAIXA DE VALORES</t>
  </si>
  <si>
    <t>01) ATÉ 25,00</t>
  </si>
  <si>
    <t>02) DE 25,01 ATÉ 50,00</t>
  </si>
  <si>
    <t>03) DE 50,01 ATÉ 100,00</t>
  </si>
  <si>
    <t>04) DE 100,01 ATÉ 200,00</t>
  </si>
  <si>
    <t>05) DE 200,01 ATÉ 300,00</t>
  </si>
  <si>
    <t>06) DE 300,01 ATÉ 400,00</t>
  </si>
  <si>
    <t>07) DE 400,01 ATÉ 500,00</t>
  </si>
  <si>
    <t>08) DE 500,01 ATÉ 750,00</t>
  </si>
  <si>
    <t>09) DE 750,01 ATÉ 1.000,00</t>
  </si>
  <si>
    <t>10) DE 1.000,00 ATÉ 1.250,00</t>
  </si>
  <si>
    <t>11) DE 1.250,01 ATÉ 1.500,00</t>
  </si>
  <si>
    <t>12) DE 1.500,01 ATÉ 1.750,00</t>
  </si>
  <si>
    <t>13) DE 1.750,01 ATÉ 2.000,00</t>
  </si>
  <si>
    <t>14) DE 2.000,01 ATÉ 2.500,00</t>
  </si>
  <si>
    <t>15) DE 2.500,01 ATÉ 3.000,00</t>
  </si>
  <si>
    <t>16) DE 3.000,01 ATÉ 3.500,00</t>
  </si>
  <si>
    <t>17) DE 3.500,01 ATÉ 4.000,00</t>
  </si>
  <si>
    <t>18) DE 4.000,01 ATÉ 4.500,00</t>
  </si>
  <si>
    <t>19) DE 4.500,01 ATÉ 5.000,00</t>
  </si>
  <si>
    <t>20) DE 5.000,01 ATÉ 7.500,00</t>
  </si>
  <si>
    <t>22) DE 10.000,01 ATÉ 12.500,00</t>
  </si>
  <si>
    <t>23) DE 12.500,01 ATÉ 15.000,00</t>
  </si>
  <si>
    <t>24) DE 15.000,01 ATÉ 17.500,00</t>
  </si>
  <si>
    <t>25) DE 17.500,01 ATÉ 20.000,00</t>
  </si>
  <si>
    <t>26) DE 20.000,01 ATÉ 22.500,00</t>
  </si>
  <si>
    <t>27) DE 22.500,01 ATÉ 25.000,00</t>
  </si>
  <si>
    <t>28) DE 25.000,01 ATÉ 27.500,00</t>
  </si>
  <si>
    <t>29) DE 27.500,01 ATÉ 30.000,00</t>
  </si>
  <si>
    <t>30) DE 30.000,01 ATÉ 32.500,00</t>
  </si>
  <si>
    <t>31) DE 32.500,01 ATÉ 35.000,00</t>
  </si>
  <si>
    <t>32) DE 35.000,01 ATÉ 37.500,00</t>
  </si>
  <si>
    <t>33) DE 37.500,01 ATÉ 40.000,00</t>
  </si>
  <si>
    <t>34) DE 40.000,01 ATÉ 42.500,00</t>
  </si>
  <si>
    <t>35) DE 42.500,01 ATÉ 45.000,00</t>
  </si>
  <si>
    <t>36) DE 45.000,01 ATÉ 47.500,00</t>
  </si>
  <si>
    <t>37) DE 47.500,01 ATÉ 50.000,00</t>
  </si>
  <si>
    <t>38) ACIMA DE 50.000,01</t>
  </si>
  <si>
    <t>II – PELO CANCELAMENTO DO PROTESTO, INCLUSOS A MICROFILMAGEM OU GRAVAÇÃO ELETRÔNICA E O PROCESSAMENTO DE DADOS, A METADE NO INCISO I.</t>
  </si>
  <si>
    <t>21) DE 7.500,01 ATÉ 10.000,00</t>
  </si>
  <si>
    <t>1) PELA CERTIDÃO OU INFORMAÇÃO POR MEIO ELETRÔNICO EM FORMA DE RELAÇÃO DIÁRIA, PARA AS ENTIDADES PREVISTAS NO ART. 2º DA LEI FEDERAL N.º 9.492, DE 10/09/1997, COM A REDAÇÃO DADA PELA LEI N.º 9.841,</t>
  </si>
  <si>
    <r>
      <t xml:space="preserve"> DE 05.10.1999, DOS PROTESTOS LAVRADOS E DOS CANCELAMENTOS EFETUADOS, INCLUSIVE A BUSCA: </t>
    </r>
    <r>
      <rPr>
        <b/>
        <sz val="9"/>
        <rFont val="Arial"/>
        <family val="2"/>
      </rPr>
      <t xml:space="preserve">R$ 15,20 E MAIS R$ 12,67 </t>
    </r>
    <r>
      <rPr>
        <sz val="9"/>
        <rFont val="Arial"/>
        <family val="2"/>
      </rPr>
      <t xml:space="preserve">POR TÍTULO PROTESTADO OU CANCELADO. </t>
    </r>
  </si>
  <si>
    <t>2) QUANDO A INTIMAÇÃO FOR FEITA PELA IMPRENSA, HAVERÁ REEMBOLSO DAS DESPESAS DE PUBLICAÇÃO.</t>
  </si>
  <si>
    <t>3) NO PAGAMENTO DE TÍTULOS OU DOCUMENTOS DE DÍVIDA, HAVERÁ REEMBOLSO DA CONTRIBUIÇÃO PROVISÓRIA SOBRE MOVIMENTAÇÃO OU TRANSMISSÃO DE VALORES E DE CRÉDITOS E DIREITOS DE NATUREZA FINANCEIRA –  CPMF OU QUALQUER OUTRA ESPÉCIE DE TRIBUTOS QUE VENHA A SER CRIADO.</t>
  </si>
  <si>
    <t>4) OS TABELIONATOS DE PROTESTOS DE TÍTULOS E DE OUTROS DOCUMENTOS DE DÍVIDA FICAM OBRIGADOS A RECEPCIONAR, PARA PROTESTO COMUM OU FALIMENTAR, O CRÉDITO DECORRENTE DE ALUGUEL E DE SEUS</t>
  </si>
  <si>
    <t xml:space="preserve"> ENCARGOS, DESDE QUE PROVADO POR CONTRATO ESCRITO, E AINDA O CRÉDITO DO CONDOMÍNIO, DECORRENTE DAS QUOTAS DE RATEIO DE DESPESAS E DA APLICAÇÃO DE MULTAS, NA FORMA DA LEI OU CONVENÇÃO</t>
  </si>
  <si>
    <t xml:space="preserve"> DE CONDOMÍNIO, DEVIDAS PELO CONDÔMINO OU POSSUIDOR DA UNIDADE. O PROTESTO PODERÁ SER TIRADO, ALÉM DO DEVEDOR PRINCIPAL, CONTRA QUALQUER DOS CO-DEVEDORES, CONSTANTES DO DOCUMENTO,</t>
  </si>
  <si>
    <t xml:space="preserve"> INCLUSIVE FIADORES, DESDE QUE SOLICITADO PELO APRESENTANTE. (INCLUIDO PELA LEI ESTADUAL Nº 9.387/2010, PUBLICADA EM 12/01/2010).</t>
  </si>
  <si>
    <t>5) OS CONTRATOS DE LOCAÇÃO E DEMAIS DOCUMENTOS DEMONSTRATIVOS DA DÍVIDA PODERÃO SER APRESENTADOS POR MEIO DE CÓPIA AUTENTICADA; NÃO ESTANDO INDICADO NO TÍTULO OU NO DOCUMENTO DE DÍVIDA</t>
  </si>
  <si>
    <t xml:space="preserve"> O VALOR EXATO DO CRÉDITO, OU  QUANDO ESTE SE REFERIR A PARCELA VENCIDA, O APRESENTANTE, SOB SUA INTEIRA RESPONSABILIDADE, DEVERÁ JUNTAR DEMONSTRATIVO DE SEU VALOR. (INCLUIDO PELA LEI ESTADUAL </t>
  </si>
  <si>
    <t>Nº 9.387/2010, PUBLICADA EM 12/01/2010).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</si>
</sst>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&quot;R$&quot;\ #,##0.00"/>
    <numFmt numFmtId="166" formatCode="&quot; R$ &quot;#,##0.00\ ;&quot; R$ (&quot;#,##0.00\);&quot; R$ -&quot;#\ ;@\ "/>
    <numFmt numFmtId="167" formatCode="[$R$-416]\ #,##0.000;[Red]\-[$R$-416]\ #,##0.000"/>
    <numFmt numFmtId="168" formatCode="[$R$-416]\ #,##0.00;[Red]\-[$R$-416]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3" fillId="0" borderId="0" xfId="0" applyNumberFormat="1" applyFont="1"/>
    <xf numFmtId="0" fontId="3" fillId="3" borderId="0" xfId="0" applyFont="1" applyFill="1"/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/>
    <xf numFmtId="10" fontId="6" fillId="0" borderId="8" xfId="0" applyNumberFormat="1" applyFont="1" applyBorder="1" applyAlignment="1">
      <alignment horizontal="center"/>
    </xf>
    <xf numFmtId="10" fontId="6" fillId="0" borderId="8" xfId="0" applyNumberFormat="1" applyFont="1" applyBorder="1"/>
    <xf numFmtId="0" fontId="7" fillId="0" borderId="14" xfId="0" applyFont="1" applyBorder="1" applyAlignment="1">
      <alignment horizontal="center" vertical="center"/>
    </xf>
    <xf numFmtId="166" fontId="7" fillId="0" borderId="15" xfId="1" applyNumberFormat="1" applyFont="1" applyFill="1" applyBorder="1" applyAlignment="1" applyProtection="1">
      <alignment horizontal="center"/>
    </xf>
    <xf numFmtId="167" fontId="7" fillId="0" borderId="16" xfId="0" applyNumberFormat="1" applyFont="1" applyBorder="1" applyAlignment="1">
      <alignment horizontal="center"/>
    </xf>
    <xf numFmtId="4" fontId="7" fillId="4" borderId="9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6" fontId="3" fillId="0" borderId="18" xfId="1" applyNumberFormat="1" applyFont="1" applyFill="1" applyBorder="1" applyAlignment="1" applyProtection="1">
      <alignment horizontal="center"/>
    </xf>
    <xf numFmtId="168" fontId="3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166" fontId="3" fillId="0" borderId="19" xfId="1" applyNumberFormat="1" applyFont="1" applyFill="1" applyBorder="1" applyAlignment="1" applyProtection="1">
      <alignment horizontal="center"/>
    </xf>
    <xf numFmtId="168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166" fontId="3" fillId="0" borderId="21" xfId="1" applyNumberFormat="1" applyFont="1" applyFill="1" applyBorder="1" applyAlignment="1" applyProtection="1">
      <alignment horizontal="center"/>
    </xf>
    <xf numFmtId="168" fontId="3" fillId="0" borderId="21" xfId="0" applyNumberFormat="1" applyFont="1" applyBorder="1" applyAlignment="1">
      <alignment horizontal="center"/>
    </xf>
    <xf numFmtId="168" fontId="3" fillId="0" borderId="22" xfId="0" applyNumberFormat="1" applyFont="1" applyBorder="1" applyAlignment="1">
      <alignment horizontal="center"/>
    </xf>
    <xf numFmtId="164" fontId="3" fillId="0" borderId="19" xfId="1" applyNumberFormat="1" applyFont="1" applyFill="1" applyBorder="1" applyAlignment="1" applyProtection="1">
      <alignment horizontal="center"/>
    </xf>
    <xf numFmtId="0" fontId="3" fillId="0" borderId="12" xfId="0" applyFont="1" applyBorder="1" applyAlignment="1">
      <alignment horizontal="center" vertical="center"/>
    </xf>
    <xf numFmtId="168" fontId="3" fillId="0" borderId="23" xfId="0" applyNumberFormat="1" applyFont="1" applyBorder="1" applyAlignment="1">
      <alignment horizontal="center"/>
    </xf>
    <xf numFmtId="168" fontId="3" fillId="0" borderId="16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0" fontId="3" fillId="5" borderId="0" xfId="0" applyFont="1" applyFill="1"/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363BB-405B-44E8-A58E-E812B4CC04EC}">
  <dimension ref="A1:I116"/>
  <sheetViews>
    <sheetView tabSelected="1" topLeftCell="A4" workbookViewId="0">
      <selection sqref="A1:XFD1048576"/>
    </sheetView>
  </sheetViews>
  <sheetFormatPr defaultRowHeight="11.25" x14ac:dyDescent="0.2"/>
  <cols>
    <col min="1" max="1" width="75" style="1" customWidth="1"/>
    <col min="2" max="2" width="17" style="4" bestFit="1" customWidth="1"/>
    <col min="3" max="3" width="10.140625" style="4" customWidth="1"/>
    <col min="4" max="8" width="10" style="4" customWidth="1"/>
    <col min="9" max="9" width="42.5703125" style="4" customWidth="1"/>
    <col min="10" max="256" width="9.140625" style="1"/>
    <col min="257" max="257" width="75" style="1" customWidth="1"/>
    <col min="258" max="258" width="17" style="1" bestFit="1" customWidth="1"/>
    <col min="259" max="259" width="10.140625" style="1" customWidth="1"/>
    <col min="260" max="264" width="10" style="1" customWidth="1"/>
    <col min="265" max="265" width="42.5703125" style="1" customWidth="1"/>
    <col min="266" max="512" width="9.140625" style="1"/>
    <col min="513" max="513" width="75" style="1" customWidth="1"/>
    <col min="514" max="514" width="17" style="1" bestFit="1" customWidth="1"/>
    <col min="515" max="515" width="10.140625" style="1" customWidth="1"/>
    <col min="516" max="520" width="10" style="1" customWidth="1"/>
    <col min="521" max="521" width="42.5703125" style="1" customWidth="1"/>
    <col min="522" max="768" width="9.140625" style="1"/>
    <col min="769" max="769" width="75" style="1" customWidth="1"/>
    <col min="770" max="770" width="17" style="1" bestFit="1" customWidth="1"/>
    <col min="771" max="771" width="10.140625" style="1" customWidth="1"/>
    <col min="772" max="776" width="10" style="1" customWidth="1"/>
    <col min="777" max="777" width="42.5703125" style="1" customWidth="1"/>
    <col min="778" max="1024" width="9.140625" style="1"/>
    <col min="1025" max="1025" width="75" style="1" customWidth="1"/>
    <col min="1026" max="1026" width="17" style="1" bestFit="1" customWidth="1"/>
    <col min="1027" max="1027" width="10.140625" style="1" customWidth="1"/>
    <col min="1028" max="1032" width="10" style="1" customWidth="1"/>
    <col min="1033" max="1033" width="42.5703125" style="1" customWidth="1"/>
    <col min="1034" max="1280" width="9.140625" style="1"/>
    <col min="1281" max="1281" width="75" style="1" customWidth="1"/>
    <col min="1282" max="1282" width="17" style="1" bestFit="1" customWidth="1"/>
    <col min="1283" max="1283" width="10.140625" style="1" customWidth="1"/>
    <col min="1284" max="1288" width="10" style="1" customWidth="1"/>
    <col min="1289" max="1289" width="42.5703125" style="1" customWidth="1"/>
    <col min="1290" max="1536" width="9.140625" style="1"/>
    <col min="1537" max="1537" width="75" style="1" customWidth="1"/>
    <col min="1538" max="1538" width="17" style="1" bestFit="1" customWidth="1"/>
    <col min="1539" max="1539" width="10.140625" style="1" customWidth="1"/>
    <col min="1540" max="1544" width="10" style="1" customWidth="1"/>
    <col min="1545" max="1545" width="42.5703125" style="1" customWidth="1"/>
    <col min="1546" max="1792" width="9.140625" style="1"/>
    <col min="1793" max="1793" width="75" style="1" customWidth="1"/>
    <col min="1794" max="1794" width="17" style="1" bestFit="1" customWidth="1"/>
    <col min="1795" max="1795" width="10.140625" style="1" customWidth="1"/>
    <col min="1796" max="1800" width="10" style="1" customWidth="1"/>
    <col min="1801" max="1801" width="42.5703125" style="1" customWidth="1"/>
    <col min="1802" max="2048" width="9.140625" style="1"/>
    <col min="2049" max="2049" width="75" style="1" customWidth="1"/>
    <col min="2050" max="2050" width="17" style="1" bestFit="1" customWidth="1"/>
    <col min="2051" max="2051" width="10.140625" style="1" customWidth="1"/>
    <col min="2052" max="2056" width="10" style="1" customWidth="1"/>
    <col min="2057" max="2057" width="42.5703125" style="1" customWidth="1"/>
    <col min="2058" max="2304" width="9.140625" style="1"/>
    <col min="2305" max="2305" width="75" style="1" customWidth="1"/>
    <col min="2306" max="2306" width="17" style="1" bestFit="1" customWidth="1"/>
    <col min="2307" max="2307" width="10.140625" style="1" customWidth="1"/>
    <col min="2308" max="2312" width="10" style="1" customWidth="1"/>
    <col min="2313" max="2313" width="42.5703125" style="1" customWidth="1"/>
    <col min="2314" max="2560" width="9.140625" style="1"/>
    <col min="2561" max="2561" width="75" style="1" customWidth="1"/>
    <col min="2562" max="2562" width="17" style="1" bestFit="1" customWidth="1"/>
    <col min="2563" max="2563" width="10.140625" style="1" customWidth="1"/>
    <col min="2564" max="2568" width="10" style="1" customWidth="1"/>
    <col min="2569" max="2569" width="42.5703125" style="1" customWidth="1"/>
    <col min="2570" max="2816" width="9.140625" style="1"/>
    <col min="2817" max="2817" width="75" style="1" customWidth="1"/>
    <col min="2818" max="2818" width="17" style="1" bestFit="1" customWidth="1"/>
    <col min="2819" max="2819" width="10.140625" style="1" customWidth="1"/>
    <col min="2820" max="2824" width="10" style="1" customWidth="1"/>
    <col min="2825" max="2825" width="42.5703125" style="1" customWidth="1"/>
    <col min="2826" max="3072" width="9.140625" style="1"/>
    <col min="3073" max="3073" width="75" style="1" customWidth="1"/>
    <col min="3074" max="3074" width="17" style="1" bestFit="1" customWidth="1"/>
    <col min="3075" max="3075" width="10.140625" style="1" customWidth="1"/>
    <col min="3076" max="3080" width="10" style="1" customWidth="1"/>
    <col min="3081" max="3081" width="42.5703125" style="1" customWidth="1"/>
    <col min="3082" max="3328" width="9.140625" style="1"/>
    <col min="3329" max="3329" width="75" style="1" customWidth="1"/>
    <col min="3330" max="3330" width="17" style="1" bestFit="1" customWidth="1"/>
    <col min="3331" max="3331" width="10.140625" style="1" customWidth="1"/>
    <col min="3332" max="3336" width="10" style="1" customWidth="1"/>
    <col min="3337" max="3337" width="42.5703125" style="1" customWidth="1"/>
    <col min="3338" max="3584" width="9.140625" style="1"/>
    <col min="3585" max="3585" width="75" style="1" customWidth="1"/>
    <col min="3586" max="3586" width="17" style="1" bestFit="1" customWidth="1"/>
    <col min="3587" max="3587" width="10.140625" style="1" customWidth="1"/>
    <col min="3588" max="3592" width="10" style="1" customWidth="1"/>
    <col min="3593" max="3593" width="42.5703125" style="1" customWidth="1"/>
    <col min="3594" max="3840" width="9.140625" style="1"/>
    <col min="3841" max="3841" width="75" style="1" customWidth="1"/>
    <col min="3842" max="3842" width="17" style="1" bestFit="1" customWidth="1"/>
    <col min="3843" max="3843" width="10.140625" style="1" customWidth="1"/>
    <col min="3844" max="3848" width="10" style="1" customWidth="1"/>
    <col min="3849" max="3849" width="42.5703125" style="1" customWidth="1"/>
    <col min="3850" max="4096" width="9.140625" style="1"/>
    <col min="4097" max="4097" width="75" style="1" customWidth="1"/>
    <col min="4098" max="4098" width="17" style="1" bestFit="1" customWidth="1"/>
    <col min="4099" max="4099" width="10.140625" style="1" customWidth="1"/>
    <col min="4100" max="4104" width="10" style="1" customWidth="1"/>
    <col min="4105" max="4105" width="42.5703125" style="1" customWidth="1"/>
    <col min="4106" max="4352" width="9.140625" style="1"/>
    <col min="4353" max="4353" width="75" style="1" customWidth="1"/>
    <col min="4354" max="4354" width="17" style="1" bestFit="1" customWidth="1"/>
    <col min="4355" max="4355" width="10.140625" style="1" customWidth="1"/>
    <col min="4356" max="4360" width="10" style="1" customWidth="1"/>
    <col min="4361" max="4361" width="42.5703125" style="1" customWidth="1"/>
    <col min="4362" max="4608" width="9.140625" style="1"/>
    <col min="4609" max="4609" width="75" style="1" customWidth="1"/>
    <col min="4610" max="4610" width="17" style="1" bestFit="1" customWidth="1"/>
    <col min="4611" max="4611" width="10.140625" style="1" customWidth="1"/>
    <col min="4612" max="4616" width="10" style="1" customWidth="1"/>
    <col min="4617" max="4617" width="42.5703125" style="1" customWidth="1"/>
    <col min="4618" max="4864" width="9.140625" style="1"/>
    <col min="4865" max="4865" width="75" style="1" customWidth="1"/>
    <col min="4866" max="4866" width="17" style="1" bestFit="1" customWidth="1"/>
    <col min="4867" max="4867" width="10.140625" style="1" customWidth="1"/>
    <col min="4868" max="4872" width="10" style="1" customWidth="1"/>
    <col min="4873" max="4873" width="42.5703125" style="1" customWidth="1"/>
    <col min="4874" max="5120" width="9.140625" style="1"/>
    <col min="5121" max="5121" width="75" style="1" customWidth="1"/>
    <col min="5122" max="5122" width="17" style="1" bestFit="1" customWidth="1"/>
    <col min="5123" max="5123" width="10.140625" style="1" customWidth="1"/>
    <col min="5124" max="5128" width="10" style="1" customWidth="1"/>
    <col min="5129" max="5129" width="42.5703125" style="1" customWidth="1"/>
    <col min="5130" max="5376" width="9.140625" style="1"/>
    <col min="5377" max="5377" width="75" style="1" customWidth="1"/>
    <col min="5378" max="5378" width="17" style="1" bestFit="1" customWidth="1"/>
    <col min="5379" max="5379" width="10.140625" style="1" customWidth="1"/>
    <col min="5380" max="5384" width="10" style="1" customWidth="1"/>
    <col min="5385" max="5385" width="42.5703125" style="1" customWidth="1"/>
    <col min="5386" max="5632" width="9.140625" style="1"/>
    <col min="5633" max="5633" width="75" style="1" customWidth="1"/>
    <col min="5634" max="5634" width="17" style="1" bestFit="1" customWidth="1"/>
    <col min="5635" max="5635" width="10.140625" style="1" customWidth="1"/>
    <col min="5636" max="5640" width="10" style="1" customWidth="1"/>
    <col min="5641" max="5641" width="42.5703125" style="1" customWidth="1"/>
    <col min="5642" max="5888" width="9.140625" style="1"/>
    <col min="5889" max="5889" width="75" style="1" customWidth="1"/>
    <col min="5890" max="5890" width="17" style="1" bestFit="1" customWidth="1"/>
    <col min="5891" max="5891" width="10.140625" style="1" customWidth="1"/>
    <col min="5892" max="5896" width="10" style="1" customWidth="1"/>
    <col min="5897" max="5897" width="42.5703125" style="1" customWidth="1"/>
    <col min="5898" max="6144" width="9.140625" style="1"/>
    <col min="6145" max="6145" width="75" style="1" customWidth="1"/>
    <col min="6146" max="6146" width="17" style="1" bestFit="1" customWidth="1"/>
    <col min="6147" max="6147" width="10.140625" style="1" customWidth="1"/>
    <col min="6148" max="6152" width="10" style="1" customWidth="1"/>
    <col min="6153" max="6153" width="42.5703125" style="1" customWidth="1"/>
    <col min="6154" max="6400" width="9.140625" style="1"/>
    <col min="6401" max="6401" width="75" style="1" customWidth="1"/>
    <col min="6402" max="6402" width="17" style="1" bestFit="1" customWidth="1"/>
    <col min="6403" max="6403" width="10.140625" style="1" customWidth="1"/>
    <col min="6404" max="6408" width="10" style="1" customWidth="1"/>
    <col min="6409" max="6409" width="42.5703125" style="1" customWidth="1"/>
    <col min="6410" max="6656" width="9.140625" style="1"/>
    <col min="6657" max="6657" width="75" style="1" customWidth="1"/>
    <col min="6658" max="6658" width="17" style="1" bestFit="1" customWidth="1"/>
    <col min="6659" max="6659" width="10.140625" style="1" customWidth="1"/>
    <col min="6660" max="6664" width="10" style="1" customWidth="1"/>
    <col min="6665" max="6665" width="42.5703125" style="1" customWidth="1"/>
    <col min="6666" max="6912" width="9.140625" style="1"/>
    <col min="6913" max="6913" width="75" style="1" customWidth="1"/>
    <col min="6914" max="6914" width="17" style="1" bestFit="1" customWidth="1"/>
    <col min="6915" max="6915" width="10.140625" style="1" customWidth="1"/>
    <col min="6916" max="6920" width="10" style="1" customWidth="1"/>
    <col min="6921" max="6921" width="42.5703125" style="1" customWidth="1"/>
    <col min="6922" max="7168" width="9.140625" style="1"/>
    <col min="7169" max="7169" width="75" style="1" customWidth="1"/>
    <col min="7170" max="7170" width="17" style="1" bestFit="1" customWidth="1"/>
    <col min="7171" max="7171" width="10.140625" style="1" customWidth="1"/>
    <col min="7172" max="7176" width="10" style="1" customWidth="1"/>
    <col min="7177" max="7177" width="42.5703125" style="1" customWidth="1"/>
    <col min="7178" max="7424" width="9.140625" style="1"/>
    <col min="7425" max="7425" width="75" style="1" customWidth="1"/>
    <col min="7426" max="7426" width="17" style="1" bestFit="1" customWidth="1"/>
    <col min="7427" max="7427" width="10.140625" style="1" customWidth="1"/>
    <col min="7428" max="7432" width="10" style="1" customWidth="1"/>
    <col min="7433" max="7433" width="42.5703125" style="1" customWidth="1"/>
    <col min="7434" max="7680" width="9.140625" style="1"/>
    <col min="7681" max="7681" width="75" style="1" customWidth="1"/>
    <col min="7682" max="7682" width="17" style="1" bestFit="1" customWidth="1"/>
    <col min="7683" max="7683" width="10.140625" style="1" customWidth="1"/>
    <col min="7684" max="7688" width="10" style="1" customWidth="1"/>
    <col min="7689" max="7689" width="42.5703125" style="1" customWidth="1"/>
    <col min="7690" max="7936" width="9.140625" style="1"/>
    <col min="7937" max="7937" width="75" style="1" customWidth="1"/>
    <col min="7938" max="7938" width="17" style="1" bestFit="1" customWidth="1"/>
    <col min="7939" max="7939" width="10.140625" style="1" customWidth="1"/>
    <col min="7940" max="7944" width="10" style="1" customWidth="1"/>
    <col min="7945" max="7945" width="42.5703125" style="1" customWidth="1"/>
    <col min="7946" max="8192" width="9.140625" style="1"/>
    <col min="8193" max="8193" width="75" style="1" customWidth="1"/>
    <col min="8194" max="8194" width="17" style="1" bestFit="1" customWidth="1"/>
    <col min="8195" max="8195" width="10.140625" style="1" customWidth="1"/>
    <col min="8196" max="8200" width="10" style="1" customWidth="1"/>
    <col min="8201" max="8201" width="42.5703125" style="1" customWidth="1"/>
    <col min="8202" max="8448" width="9.140625" style="1"/>
    <col min="8449" max="8449" width="75" style="1" customWidth="1"/>
    <col min="8450" max="8450" width="17" style="1" bestFit="1" customWidth="1"/>
    <col min="8451" max="8451" width="10.140625" style="1" customWidth="1"/>
    <col min="8452" max="8456" width="10" style="1" customWidth="1"/>
    <col min="8457" max="8457" width="42.5703125" style="1" customWidth="1"/>
    <col min="8458" max="8704" width="9.140625" style="1"/>
    <col min="8705" max="8705" width="75" style="1" customWidth="1"/>
    <col min="8706" max="8706" width="17" style="1" bestFit="1" customWidth="1"/>
    <col min="8707" max="8707" width="10.140625" style="1" customWidth="1"/>
    <col min="8708" max="8712" width="10" style="1" customWidth="1"/>
    <col min="8713" max="8713" width="42.5703125" style="1" customWidth="1"/>
    <col min="8714" max="8960" width="9.140625" style="1"/>
    <col min="8961" max="8961" width="75" style="1" customWidth="1"/>
    <col min="8962" max="8962" width="17" style="1" bestFit="1" customWidth="1"/>
    <col min="8963" max="8963" width="10.140625" style="1" customWidth="1"/>
    <col min="8964" max="8968" width="10" style="1" customWidth="1"/>
    <col min="8969" max="8969" width="42.5703125" style="1" customWidth="1"/>
    <col min="8970" max="9216" width="9.140625" style="1"/>
    <col min="9217" max="9217" width="75" style="1" customWidth="1"/>
    <col min="9218" max="9218" width="17" style="1" bestFit="1" customWidth="1"/>
    <col min="9219" max="9219" width="10.140625" style="1" customWidth="1"/>
    <col min="9220" max="9224" width="10" style="1" customWidth="1"/>
    <col min="9225" max="9225" width="42.5703125" style="1" customWidth="1"/>
    <col min="9226" max="9472" width="9.140625" style="1"/>
    <col min="9473" max="9473" width="75" style="1" customWidth="1"/>
    <col min="9474" max="9474" width="17" style="1" bestFit="1" customWidth="1"/>
    <col min="9475" max="9475" width="10.140625" style="1" customWidth="1"/>
    <col min="9476" max="9480" width="10" style="1" customWidth="1"/>
    <col min="9481" max="9481" width="42.5703125" style="1" customWidth="1"/>
    <col min="9482" max="9728" width="9.140625" style="1"/>
    <col min="9729" max="9729" width="75" style="1" customWidth="1"/>
    <col min="9730" max="9730" width="17" style="1" bestFit="1" customWidth="1"/>
    <col min="9731" max="9731" width="10.140625" style="1" customWidth="1"/>
    <col min="9732" max="9736" width="10" style="1" customWidth="1"/>
    <col min="9737" max="9737" width="42.5703125" style="1" customWidth="1"/>
    <col min="9738" max="9984" width="9.140625" style="1"/>
    <col min="9985" max="9985" width="75" style="1" customWidth="1"/>
    <col min="9986" max="9986" width="17" style="1" bestFit="1" customWidth="1"/>
    <col min="9987" max="9987" width="10.140625" style="1" customWidth="1"/>
    <col min="9988" max="9992" width="10" style="1" customWidth="1"/>
    <col min="9993" max="9993" width="42.5703125" style="1" customWidth="1"/>
    <col min="9994" max="10240" width="9.140625" style="1"/>
    <col min="10241" max="10241" width="75" style="1" customWidth="1"/>
    <col min="10242" max="10242" width="17" style="1" bestFit="1" customWidth="1"/>
    <col min="10243" max="10243" width="10.140625" style="1" customWidth="1"/>
    <col min="10244" max="10248" width="10" style="1" customWidth="1"/>
    <col min="10249" max="10249" width="42.5703125" style="1" customWidth="1"/>
    <col min="10250" max="10496" width="9.140625" style="1"/>
    <col min="10497" max="10497" width="75" style="1" customWidth="1"/>
    <col min="10498" max="10498" width="17" style="1" bestFit="1" customWidth="1"/>
    <col min="10499" max="10499" width="10.140625" style="1" customWidth="1"/>
    <col min="10500" max="10504" width="10" style="1" customWidth="1"/>
    <col min="10505" max="10505" width="42.5703125" style="1" customWidth="1"/>
    <col min="10506" max="10752" width="9.140625" style="1"/>
    <col min="10753" max="10753" width="75" style="1" customWidth="1"/>
    <col min="10754" max="10754" width="17" style="1" bestFit="1" customWidth="1"/>
    <col min="10755" max="10755" width="10.140625" style="1" customWidth="1"/>
    <col min="10756" max="10760" width="10" style="1" customWidth="1"/>
    <col min="10761" max="10761" width="42.5703125" style="1" customWidth="1"/>
    <col min="10762" max="11008" width="9.140625" style="1"/>
    <col min="11009" max="11009" width="75" style="1" customWidth="1"/>
    <col min="11010" max="11010" width="17" style="1" bestFit="1" customWidth="1"/>
    <col min="11011" max="11011" width="10.140625" style="1" customWidth="1"/>
    <col min="11012" max="11016" width="10" style="1" customWidth="1"/>
    <col min="11017" max="11017" width="42.5703125" style="1" customWidth="1"/>
    <col min="11018" max="11264" width="9.140625" style="1"/>
    <col min="11265" max="11265" width="75" style="1" customWidth="1"/>
    <col min="11266" max="11266" width="17" style="1" bestFit="1" customWidth="1"/>
    <col min="11267" max="11267" width="10.140625" style="1" customWidth="1"/>
    <col min="11268" max="11272" width="10" style="1" customWidth="1"/>
    <col min="11273" max="11273" width="42.5703125" style="1" customWidth="1"/>
    <col min="11274" max="11520" width="9.140625" style="1"/>
    <col min="11521" max="11521" width="75" style="1" customWidth="1"/>
    <col min="11522" max="11522" width="17" style="1" bestFit="1" customWidth="1"/>
    <col min="11523" max="11523" width="10.140625" style="1" customWidth="1"/>
    <col min="11524" max="11528" width="10" style="1" customWidth="1"/>
    <col min="11529" max="11529" width="42.5703125" style="1" customWidth="1"/>
    <col min="11530" max="11776" width="9.140625" style="1"/>
    <col min="11777" max="11777" width="75" style="1" customWidth="1"/>
    <col min="11778" max="11778" width="17" style="1" bestFit="1" customWidth="1"/>
    <col min="11779" max="11779" width="10.140625" style="1" customWidth="1"/>
    <col min="11780" max="11784" width="10" style="1" customWidth="1"/>
    <col min="11785" max="11785" width="42.5703125" style="1" customWidth="1"/>
    <col min="11786" max="12032" width="9.140625" style="1"/>
    <col min="12033" max="12033" width="75" style="1" customWidth="1"/>
    <col min="12034" max="12034" width="17" style="1" bestFit="1" customWidth="1"/>
    <col min="12035" max="12035" width="10.140625" style="1" customWidth="1"/>
    <col min="12036" max="12040" width="10" style="1" customWidth="1"/>
    <col min="12041" max="12041" width="42.5703125" style="1" customWidth="1"/>
    <col min="12042" max="12288" width="9.140625" style="1"/>
    <col min="12289" max="12289" width="75" style="1" customWidth="1"/>
    <col min="12290" max="12290" width="17" style="1" bestFit="1" customWidth="1"/>
    <col min="12291" max="12291" width="10.140625" style="1" customWidth="1"/>
    <col min="12292" max="12296" width="10" style="1" customWidth="1"/>
    <col min="12297" max="12297" width="42.5703125" style="1" customWidth="1"/>
    <col min="12298" max="12544" width="9.140625" style="1"/>
    <col min="12545" max="12545" width="75" style="1" customWidth="1"/>
    <col min="12546" max="12546" width="17" style="1" bestFit="1" customWidth="1"/>
    <col min="12547" max="12547" width="10.140625" style="1" customWidth="1"/>
    <col min="12548" max="12552" width="10" style="1" customWidth="1"/>
    <col min="12553" max="12553" width="42.5703125" style="1" customWidth="1"/>
    <col min="12554" max="12800" width="9.140625" style="1"/>
    <col min="12801" max="12801" width="75" style="1" customWidth="1"/>
    <col min="12802" max="12802" width="17" style="1" bestFit="1" customWidth="1"/>
    <col min="12803" max="12803" width="10.140625" style="1" customWidth="1"/>
    <col min="12804" max="12808" width="10" style="1" customWidth="1"/>
    <col min="12809" max="12809" width="42.5703125" style="1" customWidth="1"/>
    <col min="12810" max="13056" width="9.140625" style="1"/>
    <col min="13057" max="13057" width="75" style="1" customWidth="1"/>
    <col min="13058" max="13058" width="17" style="1" bestFit="1" customWidth="1"/>
    <col min="13059" max="13059" width="10.140625" style="1" customWidth="1"/>
    <col min="13060" max="13064" width="10" style="1" customWidth="1"/>
    <col min="13065" max="13065" width="42.5703125" style="1" customWidth="1"/>
    <col min="13066" max="13312" width="9.140625" style="1"/>
    <col min="13313" max="13313" width="75" style="1" customWidth="1"/>
    <col min="13314" max="13314" width="17" style="1" bestFit="1" customWidth="1"/>
    <col min="13315" max="13315" width="10.140625" style="1" customWidth="1"/>
    <col min="13316" max="13320" width="10" style="1" customWidth="1"/>
    <col min="13321" max="13321" width="42.5703125" style="1" customWidth="1"/>
    <col min="13322" max="13568" width="9.140625" style="1"/>
    <col min="13569" max="13569" width="75" style="1" customWidth="1"/>
    <col min="13570" max="13570" width="17" style="1" bestFit="1" customWidth="1"/>
    <col min="13571" max="13571" width="10.140625" style="1" customWidth="1"/>
    <col min="13572" max="13576" width="10" style="1" customWidth="1"/>
    <col min="13577" max="13577" width="42.5703125" style="1" customWidth="1"/>
    <col min="13578" max="13824" width="9.140625" style="1"/>
    <col min="13825" max="13825" width="75" style="1" customWidth="1"/>
    <col min="13826" max="13826" width="17" style="1" bestFit="1" customWidth="1"/>
    <col min="13827" max="13827" width="10.140625" style="1" customWidth="1"/>
    <col min="13828" max="13832" width="10" style="1" customWidth="1"/>
    <col min="13833" max="13833" width="42.5703125" style="1" customWidth="1"/>
    <col min="13834" max="14080" width="9.140625" style="1"/>
    <col min="14081" max="14081" width="75" style="1" customWidth="1"/>
    <col min="14082" max="14082" width="17" style="1" bestFit="1" customWidth="1"/>
    <col min="14083" max="14083" width="10.140625" style="1" customWidth="1"/>
    <col min="14084" max="14088" width="10" style="1" customWidth="1"/>
    <col min="14089" max="14089" width="42.5703125" style="1" customWidth="1"/>
    <col min="14090" max="14336" width="9.140625" style="1"/>
    <col min="14337" max="14337" width="75" style="1" customWidth="1"/>
    <col min="14338" max="14338" width="17" style="1" bestFit="1" customWidth="1"/>
    <col min="14339" max="14339" width="10.140625" style="1" customWidth="1"/>
    <col min="14340" max="14344" width="10" style="1" customWidth="1"/>
    <col min="14345" max="14345" width="42.5703125" style="1" customWidth="1"/>
    <col min="14346" max="14592" width="9.140625" style="1"/>
    <col min="14593" max="14593" width="75" style="1" customWidth="1"/>
    <col min="14594" max="14594" width="17" style="1" bestFit="1" customWidth="1"/>
    <col min="14595" max="14595" width="10.140625" style="1" customWidth="1"/>
    <col min="14596" max="14600" width="10" style="1" customWidth="1"/>
    <col min="14601" max="14601" width="42.5703125" style="1" customWidth="1"/>
    <col min="14602" max="14848" width="9.140625" style="1"/>
    <col min="14849" max="14849" width="75" style="1" customWidth="1"/>
    <col min="14850" max="14850" width="17" style="1" bestFit="1" customWidth="1"/>
    <col min="14851" max="14851" width="10.140625" style="1" customWidth="1"/>
    <col min="14852" max="14856" width="10" style="1" customWidth="1"/>
    <col min="14857" max="14857" width="42.5703125" style="1" customWidth="1"/>
    <col min="14858" max="15104" width="9.140625" style="1"/>
    <col min="15105" max="15105" width="75" style="1" customWidth="1"/>
    <col min="15106" max="15106" width="17" style="1" bestFit="1" customWidth="1"/>
    <col min="15107" max="15107" width="10.140625" style="1" customWidth="1"/>
    <col min="15108" max="15112" width="10" style="1" customWidth="1"/>
    <col min="15113" max="15113" width="42.5703125" style="1" customWidth="1"/>
    <col min="15114" max="15360" width="9.140625" style="1"/>
    <col min="15361" max="15361" width="75" style="1" customWidth="1"/>
    <col min="15362" max="15362" width="17" style="1" bestFit="1" customWidth="1"/>
    <col min="15363" max="15363" width="10.140625" style="1" customWidth="1"/>
    <col min="15364" max="15368" width="10" style="1" customWidth="1"/>
    <col min="15369" max="15369" width="42.5703125" style="1" customWidth="1"/>
    <col min="15370" max="15616" width="9.140625" style="1"/>
    <col min="15617" max="15617" width="75" style="1" customWidth="1"/>
    <col min="15618" max="15618" width="17" style="1" bestFit="1" customWidth="1"/>
    <col min="15619" max="15619" width="10.140625" style="1" customWidth="1"/>
    <col min="15620" max="15624" width="10" style="1" customWidth="1"/>
    <col min="15625" max="15625" width="42.5703125" style="1" customWidth="1"/>
    <col min="15626" max="15872" width="9.140625" style="1"/>
    <col min="15873" max="15873" width="75" style="1" customWidth="1"/>
    <col min="15874" max="15874" width="17" style="1" bestFit="1" customWidth="1"/>
    <col min="15875" max="15875" width="10.140625" style="1" customWidth="1"/>
    <col min="15876" max="15880" width="10" style="1" customWidth="1"/>
    <col min="15881" max="15881" width="42.5703125" style="1" customWidth="1"/>
    <col min="15882" max="16128" width="9.140625" style="1"/>
    <col min="16129" max="16129" width="75" style="1" customWidth="1"/>
    <col min="16130" max="16130" width="17" style="1" bestFit="1" customWidth="1"/>
    <col min="16131" max="16131" width="10.140625" style="1" customWidth="1"/>
    <col min="16132" max="16136" width="10" style="1" customWidth="1"/>
    <col min="16137" max="16137" width="42.5703125" style="1" customWidth="1"/>
    <col min="16138" max="16384" width="9.140625" style="1"/>
  </cols>
  <sheetData>
    <row r="1" spans="1:9" ht="39" customHeight="1" x14ac:dyDescent="0.2">
      <c r="A1" s="5"/>
      <c r="B1" s="6"/>
      <c r="C1" s="6"/>
      <c r="D1" s="6"/>
      <c r="E1" s="6"/>
      <c r="F1" s="6"/>
      <c r="G1" s="6"/>
      <c r="H1" s="6"/>
      <c r="I1" s="7"/>
    </row>
    <row r="2" spans="1:9" ht="27" customHeight="1" x14ac:dyDescent="0.2">
      <c r="A2" s="8"/>
      <c r="B2" s="9"/>
      <c r="C2" s="9"/>
      <c r="D2" s="9"/>
      <c r="E2" s="9"/>
      <c r="F2" s="9"/>
      <c r="G2" s="9"/>
      <c r="H2" s="9"/>
      <c r="I2" s="10"/>
    </row>
    <row r="3" spans="1:9" ht="21" customHeight="1" x14ac:dyDescent="0.2">
      <c r="A3" s="11" t="s">
        <v>1</v>
      </c>
      <c r="B3" s="12"/>
      <c r="C3" s="12"/>
      <c r="D3" s="12"/>
      <c r="E3" s="12"/>
      <c r="F3" s="12"/>
      <c r="G3" s="12"/>
      <c r="H3" s="12"/>
      <c r="I3" s="13"/>
    </row>
    <row r="4" spans="1:9" ht="11.25" customHeight="1" x14ac:dyDescent="0.2">
      <c r="A4" s="8"/>
      <c r="B4" s="9"/>
      <c r="C4" s="9"/>
      <c r="D4" s="9"/>
      <c r="E4" s="9"/>
      <c r="F4" s="9"/>
      <c r="G4" s="9"/>
      <c r="H4" s="9"/>
      <c r="I4" s="10"/>
    </row>
    <row r="5" spans="1:9" ht="15.75" customHeight="1" x14ac:dyDescent="0.2">
      <c r="A5" s="11" t="s">
        <v>2</v>
      </c>
      <c r="B5" s="12"/>
      <c r="C5" s="12"/>
      <c r="D5" s="12"/>
      <c r="E5" s="12"/>
      <c r="F5" s="12"/>
      <c r="G5" s="12"/>
      <c r="H5" s="12"/>
      <c r="I5" s="13"/>
    </row>
    <row r="6" spans="1:9" ht="11.25" customHeight="1" x14ac:dyDescent="0.2">
      <c r="A6" s="8"/>
      <c r="B6" s="9"/>
      <c r="C6" s="9"/>
      <c r="D6" s="9"/>
      <c r="E6" s="9"/>
      <c r="F6" s="9"/>
      <c r="G6" s="9"/>
      <c r="H6" s="9"/>
      <c r="I6" s="10"/>
    </row>
    <row r="7" spans="1:9" ht="11.25" customHeight="1" x14ac:dyDescent="0.2">
      <c r="A7" s="8"/>
      <c r="B7" s="9"/>
      <c r="C7" s="9"/>
      <c r="D7" s="9"/>
      <c r="E7" s="9"/>
      <c r="F7" s="9"/>
      <c r="G7" s="9"/>
      <c r="H7" s="9"/>
      <c r="I7" s="10"/>
    </row>
    <row r="8" spans="1:9" ht="19.5" customHeight="1" thickBot="1" x14ac:dyDescent="0.25">
      <c r="A8" s="14"/>
      <c r="B8" s="15"/>
      <c r="C8" s="15"/>
      <c r="D8" s="15"/>
      <c r="E8" s="15"/>
      <c r="F8" s="15"/>
      <c r="G8" s="15"/>
      <c r="H8" s="15"/>
      <c r="I8" s="16"/>
    </row>
    <row r="9" spans="1:9" ht="22.5" customHeight="1" x14ac:dyDescent="0.2">
      <c r="A9" s="2" t="s">
        <v>11</v>
      </c>
      <c r="B9" s="3"/>
      <c r="C9" s="3"/>
      <c r="D9" s="3"/>
      <c r="E9" s="3"/>
      <c r="F9" s="3"/>
      <c r="G9" s="3"/>
      <c r="H9" s="3"/>
      <c r="I9" s="3"/>
    </row>
    <row r="10" spans="1:9" ht="15" customHeight="1" thickBot="1" x14ac:dyDescent="0.25">
      <c r="A10" s="17" t="s">
        <v>12</v>
      </c>
      <c r="B10" s="18"/>
      <c r="C10" s="18"/>
      <c r="D10" s="18"/>
      <c r="E10" s="18"/>
      <c r="F10" s="18"/>
      <c r="G10" s="18"/>
      <c r="H10" s="18"/>
      <c r="I10" s="18"/>
    </row>
    <row r="11" spans="1:9" ht="15" customHeight="1" x14ac:dyDescent="0.2">
      <c r="A11" s="24" t="s">
        <v>13</v>
      </c>
      <c r="B11" s="25"/>
      <c r="C11" s="25"/>
      <c r="D11" s="25"/>
      <c r="E11" s="25"/>
      <c r="F11" s="25"/>
      <c r="G11" s="25"/>
      <c r="H11" s="25"/>
      <c r="I11" s="25"/>
    </row>
    <row r="12" spans="1:9" ht="15" customHeight="1" x14ac:dyDescent="0.2">
      <c r="A12" s="26"/>
      <c r="B12" s="27"/>
      <c r="C12" s="27"/>
      <c r="D12" s="27"/>
      <c r="E12" s="27"/>
      <c r="F12" s="27"/>
      <c r="G12" s="27"/>
      <c r="H12" s="27"/>
      <c r="I12" s="27"/>
    </row>
    <row r="13" spans="1:9" ht="15" customHeight="1" x14ac:dyDescent="0.2">
      <c r="A13" s="26"/>
      <c r="B13" s="27"/>
      <c r="C13" s="27"/>
      <c r="D13" s="27"/>
      <c r="E13" s="27"/>
      <c r="F13" s="27"/>
      <c r="G13" s="27"/>
      <c r="H13" s="27"/>
      <c r="I13" s="27"/>
    </row>
    <row r="14" spans="1:9" ht="15" customHeight="1" x14ac:dyDescent="0.2">
      <c r="A14" s="26"/>
      <c r="B14" s="27"/>
      <c r="C14" s="27"/>
      <c r="D14" s="27"/>
      <c r="E14" s="27"/>
      <c r="F14" s="27"/>
      <c r="G14" s="27"/>
      <c r="H14" s="27"/>
      <c r="I14" s="27"/>
    </row>
    <row r="15" spans="1:9" ht="15" customHeight="1" thickBot="1" x14ac:dyDescent="0.25">
      <c r="A15" s="28"/>
      <c r="B15" s="29"/>
      <c r="C15" s="29"/>
      <c r="D15" s="29"/>
      <c r="E15" s="29"/>
      <c r="F15" s="29"/>
      <c r="G15" s="29"/>
      <c r="H15" s="29"/>
      <c r="I15" s="29"/>
    </row>
    <row r="16" spans="1:9" s="20" customFormat="1" ht="15" customHeight="1" thickBot="1" x14ac:dyDescent="0.25">
      <c r="A16" s="30" t="s">
        <v>3</v>
      </c>
      <c r="B16" s="31"/>
      <c r="C16" s="31"/>
      <c r="D16" s="31"/>
      <c r="E16" s="31"/>
      <c r="F16" s="31"/>
      <c r="G16" s="31"/>
      <c r="H16" s="31"/>
      <c r="I16" s="31"/>
    </row>
    <row r="17" spans="1:9" s="20" customFormat="1" ht="15" customHeight="1" thickBot="1" x14ac:dyDescent="0.25">
      <c r="A17" s="32"/>
      <c r="B17" s="33">
        <v>0</v>
      </c>
      <c r="C17" s="34"/>
      <c r="D17" s="34"/>
      <c r="E17" s="34"/>
      <c r="F17" s="34"/>
      <c r="G17" s="34"/>
      <c r="H17" s="34"/>
      <c r="I17" s="34"/>
    </row>
    <row r="18" spans="1:9" s="20" customFormat="1" ht="15" customHeight="1" thickBot="1" x14ac:dyDescent="0.25">
      <c r="A18" s="35" t="s">
        <v>14</v>
      </c>
      <c r="B18" s="36" t="s">
        <v>4</v>
      </c>
      <c r="C18" s="37"/>
      <c r="D18" s="37" t="s">
        <v>6</v>
      </c>
      <c r="E18" s="37" t="s">
        <v>5</v>
      </c>
      <c r="F18" s="37" t="s">
        <v>7</v>
      </c>
      <c r="G18" s="37" t="s">
        <v>8</v>
      </c>
      <c r="H18" s="38" t="s">
        <v>9</v>
      </c>
      <c r="I18" s="37" t="s">
        <v>10</v>
      </c>
    </row>
    <row r="19" spans="1:9" s="20" customFormat="1" ht="15" customHeight="1" x14ac:dyDescent="0.2">
      <c r="A19" s="39" t="s">
        <v>15</v>
      </c>
      <c r="B19" s="40">
        <v>12.68</v>
      </c>
      <c r="C19" s="40"/>
      <c r="D19" s="41">
        <f t="shared" ref="D19:D56" si="0">ROUND(B19*0.1,2)</f>
        <v>1.27</v>
      </c>
      <c r="E19" s="41">
        <f>ROUND(B19*$B$17,2)</f>
        <v>0</v>
      </c>
      <c r="F19" s="41">
        <f t="shared" ref="F19:F56" si="1">ROUND(B19*0.05,2)</f>
        <v>0.63</v>
      </c>
      <c r="G19" s="41">
        <f t="shared" ref="G19:G56" si="2">ROUND(B19*0.05,2)</f>
        <v>0.63</v>
      </c>
      <c r="H19" s="41">
        <f>ROUND(B19*0.05,2)</f>
        <v>0.63</v>
      </c>
      <c r="I19" s="41">
        <f>SUM(B19:H19)</f>
        <v>15.840000000000002</v>
      </c>
    </row>
    <row r="20" spans="1:9" s="20" customFormat="1" ht="15" customHeight="1" x14ac:dyDescent="0.2">
      <c r="A20" s="42" t="s">
        <v>16</v>
      </c>
      <c r="B20" s="43">
        <v>17.760000000000002</v>
      </c>
      <c r="C20" s="40"/>
      <c r="D20" s="44">
        <f t="shared" si="0"/>
        <v>1.78</v>
      </c>
      <c r="E20" s="41">
        <f t="shared" ref="E20:E56" si="3">ROUND(B20*$B$17,2)</f>
        <v>0</v>
      </c>
      <c r="F20" s="44">
        <f t="shared" si="1"/>
        <v>0.89</v>
      </c>
      <c r="G20" s="41">
        <f t="shared" si="2"/>
        <v>0.89</v>
      </c>
      <c r="H20" s="41">
        <f t="shared" ref="H20:H56" si="4">ROUND(B20*0.05,2)</f>
        <v>0.89</v>
      </c>
      <c r="I20" s="41">
        <f t="shared" ref="I20:I56" si="5">SUM(B20:H20)</f>
        <v>22.210000000000004</v>
      </c>
    </row>
    <row r="21" spans="1:9" s="20" customFormat="1" ht="15" customHeight="1" x14ac:dyDescent="0.2">
      <c r="A21" s="42" t="s">
        <v>17</v>
      </c>
      <c r="B21" s="43">
        <v>30.45</v>
      </c>
      <c r="C21" s="40"/>
      <c r="D21" s="44">
        <f t="shared" si="0"/>
        <v>3.05</v>
      </c>
      <c r="E21" s="41">
        <f t="shared" si="3"/>
        <v>0</v>
      </c>
      <c r="F21" s="44">
        <f t="shared" si="1"/>
        <v>1.52</v>
      </c>
      <c r="G21" s="41">
        <f t="shared" si="2"/>
        <v>1.52</v>
      </c>
      <c r="H21" s="41">
        <f t="shared" si="4"/>
        <v>1.52</v>
      </c>
      <c r="I21" s="41">
        <f t="shared" si="5"/>
        <v>38.060000000000009</v>
      </c>
    </row>
    <row r="22" spans="1:9" s="20" customFormat="1" ht="15" customHeight="1" x14ac:dyDescent="0.2">
      <c r="A22" s="42" t="s">
        <v>18</v>
      </c>
      <c r="B22" s="43">
        <v>48.2</v>
      </c>
      <c r="C22" s="40"/>
      <c r="D22" s="44">
        <f t="shared" si="0"/>
        <v>4.82</v>
      </c>
      <c r="E22" s="41">
        <f t="shared" si="3"/>
        <v>0</v>
      </c>
      <c r="F22" s="44">
        <f t="shared" si="1"/>
        <v>2.41</v>
      </c>
      <c r="G22" s="41">
        <f t="shared" si="2"/>
        <v>2.41</v>
      </c>
      <c r="H22" s="41">
        <f t="shared" si="4"/>
        <v>2.41</v>
      </c>
      <c r="I22" s="41">
        <f t="shared" si="5"/>
        <v>60.25</v>
      </c>
    </row>
    <row r="23" spans="1:9" s="20" customFormat="1" ht="15" customHeight="1" x14ac:dyDescent="0.2">
      <c r="A23" s="42" t="s">
        <v>19</v>
      </c>
      <c r="B23" s="43">
        <v>63.42</v>
      </c>
      <c r="C23" s="40"/>
      <c r="D23" s="44">
        <f t="shared" si="0"/>
        <v>6.34</v>
      </c>
      <c r="E23" s="41">
        <f t="shared" si="3"/>
        <v>0</v>
      </c>
      <c r="F23" s="44">
        <f t="shared" si="1"/>
        <v>3.17</v>
      </c>
      <c r="G23" s="41">
        <f t="shared" si="2"/>
        <v>3.17</v>
      </c>
      <c r="H23" s="41">
        <f t="shared" si="4"/>
        <v>3.17</v>
      </c>
      <c r="I23" s="41">
        <f t="shared" si="5"/>
        <v>79.27000000000001</v>
      </c>
    </row>
    <row r="24" spans="1:9" s="20" customFormat="1" ht="15" customHeight="1" x14ac:dyDescent="0.2">
      <c r="A24" s="42" t="s">
        <v>20</v>
      </c>
      <c r="B24" s="43">
        <v>76.099999999999994</v>
      </c>
      <c r="C24" s="40"/>
      <c r="D24" s="44">
        <f t="shared" si="0"/>
        <v>7.61</v>
      </c>
      <c r="E24" s="41">
        <f t="shared" si="3"/>
        <v>0</v>
      </c>
      <c r="F24" s="44">
        <f t="shared" si="1"/>
        <v>3.81</v>
      </c>
      <c r="G24" s="41">
        <f t="shared" si="2"/>
        <v>3.81</v>
      </c>
      <c r="H24" s="41">
        <f t="shared" si="4"/>
        <v>3.81</v>
      </c>
      <c r="I24" s="41">
        <f t="shared" si="5"/>
        <v>95.14</v>
      </c>
    </row>
    <row r="25" spans="1:9" s="20" customFormat="1" ht="15" customHeight="1" x14ac:dyDescent="0.2">
      <c r="A25" s="42" t="s">
        <v>21</v>
      </c>
      <c r="B25" s="43">
        <v>101.46</v>
      </c>
      <c r="C25" s="40"/>
      <c r="D25" s="44">
        <f t="shared" si="0"/>
        <v>10.15</v>
      </c>
      <c r="E25" s="41">
        <f t="shared" si="3"/>
        <v>0</v>
      </c>
      <c r="F25" s="44">
        <f t="shared" si="1"/>
        <v>5.07</v>
      </c>
      <c r="G25" s="41">
        <f t="shared" si="2"/>
        <v>5.07</v>
      </c>
      <c r="H25" s="41">
        <f t="shared" si="4"/>
        <v>5.07</v>
      </c>
      <c r="I25" s="41">
        <f t="shared" si="5"/>
        <v>126.82</v>
      </c>
    </row>
    <row r="26" spans="1:9" s="20" customFormat="1" ht="15" customHeight="1" x14ac:dyDescent="0.2">
      <c r="A26" s="42" t="s">
        <v>22</v>
      </c>
      <c r="B26" s="43">
        <v>144.59</v>
      </c>
      <c r="C26" s="40"/>
      <c r="D26" s="44">
        <f t="shared" si="0"/>
        <v>14.46</v>
      </c>
      <c r="E26" s="41">
        <f t="shared" si="3"/>
        <v>0</v>
      </c>
      <c r="F26" s="44">
        <f t="shared" si="1"/>
        <v>7.23</v>
      </c>
      <c r="G26" s="41">
        <f t="shared" si="2"/>
        <v>7.23</v>
      </c>
      <c r="H26" s="41">
        <f t="shared" si="4"/>
        <v>7.23</v>
      </c>
      <c r="I26" s="41">
        <f t="shared" si="5"/>
        <v>180.73999999999998</v>
      </c>
    </row>
    <row r="27" spans="1:9" s="20" customFormat="1" ht="15" customHeight="1" x14ac:dyDescent="0.2">
      <c r="A27" s="42" t="s">
        <v>23</v>
      </c>
      <c r="B27" s="43">
        <v>164.88</v>
      </c>
      <c r="C27" s="40"/>
      <c r="D27" s="44">
        <f t="shared" si="0"/>
        <v>16.489999999999998</v>
      </c>
      <c r="E27" s="41">
        <f t="shared" si="3"/>
        <v>0</v>
      </c>
      <c r="F27" s="44">
        <f t="shared" si="1"/>
        <v>8.24</v>
      </c>
      <c r="G27" s="41">
        <f t="shared" si="2"/>
        <v>8.24</v>
      </c>
      <c r="H27" s="41">
        <f t="shared" si="4"/>
        <v>8.24</v>
      </c>
      <c r="I27" s="41">
        <f t="shared" si="5"/>
        <v>206.09000000000003</v>
      </c>
    </row>
    <row r="28" spans="1:9" s="20" customFormat="1" ht="15" customHeight="1" x14ac:dyDescent="0.2">
      <c r="A28" s="42" t="s">
        <v>24</v>
      </c>
      <c r="B28" s="43">
        <v>185.18</v>
      </c>
      <c r="C28" s="40"/>
      <c r="D28" s="44">
        <f t="shared" si="0"/>
        <v>18.52</v>
      </c>
      <c r="E28" s="41">
        <f t="shared" si="3"/>
        <v>0</v>
      </c>
      <c r="F28" s="44">
        <f t="shared" si="1"/>
        <v>9.26</v>
      </c>
      <c r="G28" s="41">
        <f t="shared" si="2"/>
        <v>9.26</v>
      </c>
      <c r="H28" s="41">
        <f t="shared" si="4"/>
        <v>9.26</v>
      </c>
      <c r="I28" s="41">
        <f t="shared" si="5"/>
        <v>231.48</v>
      </c>
    </row>
    <row r="29" spans="1:9" s="20" customFormat="1" ht="15" customHeight="1" x14ac:dyDescent="0.2">
      <c r="A29" s="42" t="s">
        <v>25</v>
      </c>
      <c r="B29" s="43">
        <v>205.46</v>
      </c>
      <c r="C29" s="40"/>
      <c r="D29" s="44">
        <f t="shared" si="0"/>
        <v>20.55</v>
      </c>
      <c r="E29" s="41">
        <f t="shared" si="3"/>
        <v>0</v>
      </c>
      <c r="F29" s="44">
        <f t="shared" si="1"/>
        <v>10.27</v>
      </c>
      <c r="G29" s="41">
        <f t="shared" si="2"/>
        <v>10.27</v>
      </c>
      <c r="H29" s="41">
        <f t="shared" si="4"/>
        <v>10.27</v>
      </c>
      <c r="I29" s="41">
        <f t="shared" si="5"/>
        <v>256.82000000000005</v>
      </c>
    </row>
    <row r="30" spans="1:9" s="20" customFormat="1" ht="15" customHeight="1" x14ac:dyDescent="0.2">
      <c r="A30" s="42" t="s">
        <v>26</v>
      </c>
      <c r="B30" s="43">
        <v>225.76</v>
      </c>
      <c r="C30" s="40"/>
      <c r="D30" s="44">
        <f t="shared" si="0"/>
        <v>22.58</v>
      </c>
      <c r="E30" s="41">
        <f t="shared" si="3"/>
        <v>0</v>
      </c>
      <c r="F30" s="44">
        <f t="shared" si="1"/>
        <v>11.29</v>
      </c>
      <c r="G30" s="41">
        <f t="shared" si="2"/>
        <v>11.29</v>
      </c>
      <c r="H30" s="41">
        <f t="shared" si="4"/>
        <v>11.29</v>
      </c>
      <c r="I30" s="41">
        <f t="shared" si="5"/>
        <v>282.21000000000004</v>
      </c>
    </row>
    <row r="31" spans="1:9" s="20" customFormat="1" ht="15" customHeight="1" x14ac:dyDescent="0.2">
      <c r="A31" s="42" t="s">
        <v>27</v>
      </c>
      <c r="B31" s="43">
        <v>246.05</v>
      </c>
      <c r="C31" s="40"/>
      <c r="D31" s="44">
        <f t="shared" si="0"/>
        <v>24.61</v>
      </c>
      <c r="E31" s="41">
        <f t="shared" si="3"/>
        <v>0</v>
      </c>
      <c r="F31" s="44">
        <f t="shared" si="1"/>
        <v>12.3</v>
      </c>
      <c r="G31" s="41">
        <f t="shared" si="2"/>
        <v>12.3</v>
      </c>
      <c r="H31" s="41">
        <f t="shared" si="4"/>
        <v>12.3</v>
      </c>
      <c r="I31" s="41">
        <f t="shared" si="5"/>
        <v>307.56000000000006</v>
      </c>
    </row>
    <row r="32" spans="1:9" s="20" customFormat="1" ht="15" customHeight="1" x14ac:dyDescent="0.2">
      <c r="A32" s="42" t="s">
        <v>28</v>
      </c>
      <c r="B32" s="43">
        <v>261.26</v>
      </c>
      <c r="C32" s="40"/>
      <c r="D32" s="44">
        <f t="shared" si="0"/>
        <v>26.13</v>
      </c>
      <c r="E32" s="41">
        <f t="shared" si="3"/>
        <v>0</v>
      </c>
      <c r="F32" s="44">
        <f t="shared" si="1"/>
        <v>13.06</v>
      </c>
      <c r="G32" s="41">
        <f t="shared" si="2"/>
        <v>13.06</v>
      </c>
      <c r="H32" s="41">
        <f t="shared" si="4"/>
        <v>13.06</v>
      </c>
      <c r="I32" s="41">
        <f t="shared" si="5"/>
        <v>326.57</v>
      </c>
    </row>
    <row r="33" spans="1:9" s="20" customFormat="1" ht="15" customHeight="1" x14ac:dyDescent="0.2">
      <c r="A33" s="42" t="s">
        <v>29</v>
      </c>
      <c r="B33" s="43">
        <v>281.56</v>
      </c>
      <c r="C33" s="40"/>
      <c r="D33" s="44">
        <f t="shared" si="0"/>
        <v>28.16</v>
      </c>
      <c r="E33" s="41">
        <f t="shared" si="3"/>
        <v>0</v>
      </c>
      <c r="F33" s="44">
        <f t="shared" si="1"/>
        <v>14.08</v>
      </c>
      <c r="G33" s="41">
        <f t="shared" si="2"/>
        <v>14.08</v>
      </c>
      <c r="H33" s="41">
        <f t="shared" si="4"/>
        <v>14.08</v>
      </c>
      <c r="I33" s="41">
        <f t="shared" si="5"/>
        <v>351.96</v>
      </c>
    </row>
    <row r="34" spans="1:9" s="20" customFormat="1" ht="15" customHeight="1" x14ac:dyDescent="0.2">
      <c r="A34" s="42" t="s">
        <v>30</v>
      </c>
      <c r="B34" s="43">
        <v>301.86</v>
      </c>
      <c r="C34" s="40"/>
      <c r="D34" s="44">
        <f t="shared" si="0"/>
        <v>30.19</v>
      </c>
      <c r="E34" s="41">
        <f t="shared" si="3"/>
        <v>0</v>
      </c>
      <c r="F34" s="44">
        <f t="shared" si="1"/>
        <v>15.09</v>
      </c>
      <c r="G34" s="41">
        <f t="shared" si="2"/>
        <v>15.09</v>
      </c>
      <c r="H34" s="41">
        <f t="shared" si="4"/>
        <v>15.09</v>
      </c>
      <c r="I34" s="41">
        <f t="shared" si="5"/>
        <v>377.31999999999994</v>
      </c>
    </row>
    <row r="35" spans="1:9" ht="15" customHeight="1" x14ac:dyDescent="0.2">
      <c r="A35" s="42" t="s">
        <v>31</v>
      </c>
      <c r="B35" s="43">
        <v>322.16000000000003</v>
      </c>
      <c r="C35" s="40"/>
      <c r="D35" s="44">
        <f t="shared" si="0"/>
        <v>32.22</v>
      </c>
      <c r="E35" s="41">
        <f t="shared" si="3"/>
        <v>0</v>
      </c>
      <c r="F35" s="44">
        <f t="shared" si="1"/>
        <v>16.11</v>
      </c>
      <c r="G35" s="41">
        <f t="shared" si="2"/>
        <v>16.11</v>
      </c>
      <c r="H35" s="41">
        <f t="shared" si="4"/>
        <v>16.11</v>
      </c>
      <c r="I35" s="41">
        <f t="shared" si="5"/>
        <v>402.71000000000004</v>
      </c>
    </row>
    <row r="36" spans="1:9" ht="15" customHeight="1" x14ac:dyDescent="0.2">
      <c r="A36" s="42" t="s">
        <v>32</v>
      </c>
      <c r="B36" s="43">
        <v>342.44</v>
      </c>
      <c r="C36" s="40"/>
      <c r="D36" s="44">
        <f t="shared" si="0"/>
        <v>34.24</v>
      </c>
      <c r="E36" s="41">
        <f t="shared" si="3"/>
        <v>0</v>
      </c>
      <c r="F36" s="44">
        <f t="shared" si="1"/>
        <v>17.12</v>
      </c>
      <c r="G36" s="41">
        <f t="shared" si="2"/>
        <v>17.12</v>
      </c>
      <c r="H36" s="41">
        <f t="shared" si="4"/>
        <v>17.12</v>
      </c>
      <c r="I36" s="41">
        <f t="shared" si="5"/>
        <v>428.04</v>
      </c>
    </row>
    <row r="37" spans="1:9" s="19" customFormat="1" ht="15" customHeight="1" x14ac:dyDescent="0.2">
      <c r="A37" s="42" t="s">
        <v>33</v>
      </c>
      <c r="B37" s="43">
        <v>393.17</v>
      </c>
      <c r="C37" s="40"/>
      <c r="D37" s="44">
        <f t="shared" si="0"/>
        <v>39.32</v>
      </c>
      <c r="E37" s="41">
        <f t="shared" si="3"/>
        <v>0</v>
      </c>
      <c r="F37" s="44">
        <f t="shared" si="1"/>
        <v>19.66</v>
      </c>
      <c r="G37" s="41">
        <f t="shared" si="2"/>
        <v>19.66</v>
      </c>
      <c r="H37" s="41">
        <f t="shared" si="4"/>
        <v>19.66</v>
      </c>
      <c r="I37" s="41">
        <f t="shared" si="5"/>
        <v>491.47000000000008</v>
      </c>
    </row>
    <row r="38" spans="1:9" s="19" customFormat="1" ht="15" customHeight="1" x14ac:dyDescent="0.2">
      <c r="A38" s="42" t="s">
        <v>34</v>
      </c>
      <c r="B38" s="43">
        <v>443.91</v>
      </c>
      <c r="C38" s="40"/>
      <c r="D38" s="44">
        <f t="shared" si="0"/>
        <v>44.39</v>
      </c>
      <c r="E38" s="41">
        <f t="shared" si="3"/>
        <v>0</v>
      </c>
      <c r="F38" s="44">
        <f t="shared" si="1"/>
        <v>22.2</v>
      </c>
      <c r="G38" s="41">
        <f t="shared" si="2"/>
        <v>22.2</v>
      </c>
      <c r="H38" s="41">
        <f t="shared" si="4"/>
        <v>22.2</v>
      </c>
      <c r="I38" s="41">
        <f t="shared" si="5"/>
        <v>554.90000000000009</v>
      </c>
    </row>
    <row r="39" spans="1:9" ht="15" customHeight="1" x14ac:dyDescent="0.2">
      <c r="A39" s="42" t="s">
        <v>34</v>
      </c>
      <c r="B39" s="43">
        <v>494.65</v>
      </c>
      <c r="C39" s="40"/>
      <c r="D39" s="44">
        <f t="shared" si="0"/>
        <v>49.47</v>
      </c>
      <c r="E39" s="41">
        <f t="shared" si="3"/>
        <v>0</v>
      </c>
      <c r="F39" s="44">
        <f t="shared" si="1"/>
        <v>24.73</v>
      </c>
      <c r="G39" s="41">
        <f t="shared" si="2"/>
        <v>24.73</v>
      </c>
      <c r="H39" s="41">
        <f t="shared" si="4"/>
        <v>24.73</v>
      </c>
      <c r="I39" s="41">
        <f t="shared" si="5"/>
        <v>618.31000000000006</v>
      </c>
    </row>
    <row r="40" spans="1:9" ht="15" customHeight="1" x14ac:dyDescent="0.2">
      <c r="A40" s="42" t="s">
        <v>35</v>
      </c>
      <c r="B40" s="43">
        <v>545.37</v>
      </c>
      <c r="C40" s="40"/>
      <c r="D40" s="44">
        <f t="shared" si="0"/>
        <v>54.54</v>
      </c>
      <c r="E40" s="41">
        <f t="shared" si="3"/>
        <v>0</v>
      </c>
      <c r="F40" s="44">
        <f t="shared" si="1"/>
        <v>27.27</v>
      </c>
      <c r="G40" s="41">
        <f t="shared" si="2"/>
        <v>27.27</v>
      </c>
      <c r="H40" s="41">
        <f t="shared" si="4"/>
        <v>27.27</v>
      </c>
      <c r="I40" s="41">
        <f t="shared" si="5"/>
        <v>681.71999999999991</v>
      </c>
    </row>
    <row r="41" spans="1:9" ht="15" customHeight="1" x14ac:dyDescent="0.2">
      <c r="A41" s="42" t="s">
        <v>36</v>
      </c>
      <c r="B41" s="43">
        <v>596.1</v>
      </c>
      <c r="C41" s="40"/>
      <c r="D41" s="44">
        <f t="shared" si="0"/>
        <v>59.61</v>
      </c>
      <c r="E41" s="41">
        <f t="shared" si="3"/>
        <v>0</v>
      </c>
      <c r="F41" s="44">
        <f t="shared" si="1"/>
        <v>29.81</v>
      </c>
      <c r="G41" s="41">
        <f t="shared" si="2"/>
        <v>29.81</v>
      </c>
      <c r="H41" s="41">
        <f t="shared" si="4"/>
        <v>29.81</v>
      </c>
      <c r="I41" s="41">
        <f t="shared" si="5"/>
        <v>745.13999999999987</v>
      </c>
    </row>
    <row r="42" spans="1:9" ht="15" customHeight="1" x14ac:dyDescent="0.2">
      <c r="A42" s="42" t="s">
        <v>37</v>
      </c>
      <c r="B42" s="43">
        <v>646.84</v>
      </c>
      <c r="C42" s="40"/>
      <c r="D42" s="44">
        <f t="shared" si="0"/>
        <v>64.680000000000007</v>
      </c>
      <c r="E42" s="41">
        <f t="shared" si="3"/>
        <v>0</v>
      </c>
      <c r="F42" s="44">
        <f t="shared" si="1"/>
        <v>32.340000000000003</v>
      </c>
      <c r="G42" s="41">
        <f t="shared" si="2"/>
        <v>32.340000000000003</v>
      </c>
      <c r="H42" s="41">
        <f t="shared" si="4"/>
        <v>32.340000000000003</v>
      </c>
      <c r="I42" s="41">
        <f t="shared" si="5"/>
        <v>808.54000000000008</v>
      </c>
    </row>
    <row r="43" spans="1:9" ht="15" customHeight="1" x14ac:dyDescent="0.2">
      <c r="A43" s="42" t="s">
        <v>38</v>
      </c>
      <c r="B43" s="43">
        <v>697.57</v>
      </c>
      <c r="C43" s="40"/>
      <c r="D43" s="44">
        <f t="shared" si="0"/>
        <v>69.760000000000005</v>
      </c>
      <c r="E43" s="41">
        <f t="shared" si="3"/>
        <v>0</v>
      </c>
      <c r="F43" s="44">
        <f t="shared" si="1"/>
        <v>34.880000000000003</v>
      </c>
      <c r="G43" s="41">
        <f t="shared" si="2"/>
        <v>34.880000000000003</v>
      </c>
      <c r="H43" s="41">
        <f t="shared" si="4"/>
        <v>34.880000000000003</v>
      </c>
      <c r="I43" s="41">
        <f t="shared" si="5"/>
        <v>871.97</v>
      </c>
    </row>
    <row r="44" spans="1:9" ht="15" customHeight="1" x14ac:dyDescent="0.2">
      <c r="A44" s="42" t="s">
        <v>39</v>
      </c>
      <c r="B44" s="43">
        <v>748.3</v>
      </c>
      <c r="C44" s="40"/>
      <c r="D44" s="44">
        <f t="shared" si="0"/>
        <v>74.83</v>
      </c>
      <c r="E44" s="41">
        <f t="shared" si="3"/>
        <v>0</v>
      </c>
      <c r="F44" s="44">
        <f t="shared" si="1"/>
        <v>37.42</v>
      </c>
      <c r="G44" s="41">
        <f t="shared" si="2"/>
        <v>37.42</v>
      </c>
      <c r="H44" s="41">
        <f t="shared" si="4"/>
        <v>37.42</v>
      </c>
      <c r="I44" s="41">
        <f t="shared" si="5"/>
        <v>935.38999999999987</v>
      </c>
    </row>
    <row r="45" spans="1:9" ht="15" customHeight="1" x14ac:dyDescent="0.2">
      <c r="A45" s="42" t="s">
        <v>40</v>
      </c>
      <c r="B45" s="43">
        <v>799.03</v>
      </c>
      <c r="C45" s="40"/>
      <c r="D45" s="44">
        <f t="shared" si="0"/>
        <v>79.900000000000006</v>
      </c>
      <c r="E45" s="41">
        <f t="shared" si="3"/>
        <v>0</v>
      </c>
      <c r="F45" s="44">
        <f t="shared" si="1"/>
        <v>39.950000000000003</v>
      </c>
      <c r="G45" s="41">
        <f t="shared" si="2"/>
        <v>39.950000000000003</v>
      </c>
      <c r="H45" s="41">
        <f t="shared" si="4"/>
        <v>39.950000000000003</v>
      </c>
      <c r="I45" s="41">
        <f t="shared" si="5"/>
        <v>998.78000000000009</v>
      </c>
    </row>
    <row r="46" spans="1:9" ht="15" customHeight="1" x14ac:dyDescent="0.2">
      <c r="A46" s="42" t="s">
        <v>41</v>
      </c>
      <c r="B46" s="43">
        <v>849.77</v>
      </c>
      <c r="C46" s="40"/>
      <c r="D46" s="44">
        <f t="shared" si="0"/>
        <v>84.98</v>
      </c>
      <c r="E46" s="41">
        <f t="shared" si="3"/>
        <v>0</v>
      </c>
      <c r="F46" s="44">
        <f t="shared" si="1"/>
        <v>42.49</v>
      </c>
      <c r="G46" s="41">
        <f t="shared" si="2"/>
        <v>42.49</v>
      </c>
      <c r="H46" s="41">
        <f t="shared" si="4"/>
        <v>42.49</v>
      </c>
      <c r="I46" s="41">
        <f t="shared" si="5"/>
        <v>1062.22</v>
      </c>
    </row>
    <row r="47" spans="1:9" s="19" customFormat="1" ht="15" customHeight="1" x14ac:dyDescent="0.2">
      <c r="A47" s="42" t="s">
        <v>42</v>
      </c>
      <c r="B47" s="43">
        <v>900.51</v>
      </c>
      <c r="C47" s="40"/>
      <c r="D47" s="44">
        <f t="shared" si="0"/>
        <v>90.05</v>
      </c>
      <c r="E47" s="41">
        <f t="shared" si="3"/>
        <v>0</v>
      </c>
      <c r="F47" s="44">
        <f t="shared" si="1"/>
        <v>45.03</v>
      </c>
      <c r="G47" s="41">
        <f t="shared" si="2"/>
        <v>45.03</v>
      </c>
      <c r="H47" s="41">
        <f t="shared" si="4"/>
        <v>45.03</v>
      </c>
      <c r="I47" s="41">
        <f t="shared" si="5"/>
        <v>1125.6499999999999</v>
      </c>
    </row>
    <row r="48" spans="1:9" s="19" customFormat="1" ht="15" customHeight="1" x14ac:dyDescent="0.2">
      <c r="A48" s="42" t="s">
        <v>43</v>
      </c>
      <c r="B48" s="43">
        <v>951.24</v>
      </c>
      <c r="C48" s="40"/>
      <c r="D48" s="44">
        <f t="shared" si="0"/>
        <v>95.12</v>
      </c>
      <c r="E48" s="41">
        <f t="shared" si="3"/>
        <v>0</v>
      </c>
      <c r="F48" s="44">
        <f t="shared" si="1"/>
        <v>47.56</v>
      </c>
      <c r="G48" s="41">
        <f t="shared" si="2"/>
        <v>47.56</v>
      </c>
      <c r="H48" s="41">
        <f t="shared" si="4"/>
        <v>47.56</v>
      </c>
      <c r="I48" s="41">
        <f t="shared" si="5"/>
        <v>1189.04</v>
      </c>
    </row>
    <row r="49" spans="1:9" ht="11.25" customHeight="1" x14ac:dyDescent="0.2">
      <c r="A49" s="42" t="s">
        <v>44</v>
      </c>
      <c r="B49" s="43">
        <v>1001.96</v>
      </c>
      <c r="C49" s="40"/>
      <c r="D49" s="44">
        <f t="shared" si="0"/>
        <v>100.2</v>
      </c>
      <c r="E49" s="41">
        <f t="shared" si="3"/>
        <v>0</v>
      </c>
      <c r="F49" s="44">
        <f t="shared" si="1"/>
        <v>50.1</v>
      </c>
      <c r="G49" s="41">
        <f t="shared" si="2"/>
        <v>50.1</v>
      </c>
      <c r="H49" s="41">
        <f t="shared" si="4"/>
        <v>50.1</v>
      </c>
      <c r="I49" s="41">
        <f t="shared" si="5"/>
        <v>1252.4599999999998</v>
      </c>
    </row>
    <row r="50" spans="1:9" ht="12.75" customHeight="1" x14ac:dyDescent="0.2">
      <c r="A50" s="42" t="s">
        <v>45</v>
      </c>
      <c r="B50" s="43">
        <v>1052.69</v>
      </c>
      <c r="C50" s="40"/>
      <c r="D50" s="44">
        <f t="shared" si="0"/>
        <v>105.27</v>
      </c>
      <c r="E50" s="41">
        <f t="shared" si="3"/>
        <v>0</v>
      </c>
      <c r="F50" s="44">
        <f t="shared" si="1"/>
        <v>52.63</v>
      </c>
      <c r="G50" s="41">
        <f t="shared" si="2"/>
        <v>52.63</v>
      </c>
      <c r="H50" s="41">
        <f t="shared" si="4"/>
        <v>52.63</v>
      </c>
      <c r="I50" s="41">
        <f t="shared" si="5"/>
        <v>1315.8500000000004</v>
      </c>
    </row>
    <row r="51" spans="1:9" ht="13.5" customHeight="1" x14ac:dyDescent="0.2">
      <c r="A51" s="42" t="s">
        <v>46</v>
      </c>
      <c r="B51" s="43">
        <v>1103.42</v>
      </c>
      <c r="C51" s="40"/>
      <c r="D51" s="44">
        <f t="shared" si="0"/>
        <v>110.34</v>
      </c>
      <c r="E51" s="41">
        <f t="shared" si="3"/>
        <v>0</v>
      </c>
      <c r="F51" s="44">
        <f t="shared" si="1"/>
        <v>55.17</v>
      </c>
      <c r="G51" s="41">
        <f t="shared" si="2"/>
        <v>55.17</v>
      </c>
      <c r="H51" s="41">
        <f t="shared" si="4"/>
        <v>55.17</v>
      </c>
      <c r="I51" s="41">
        <f t="shared" si="5"/>
        <v>1379.2700000000002</v>
      </c>
    </row>
    <row r="52" spans="1:9" ht="13.5" customHeight="1" x14ac:dyDescent="0.2">
      <c r="A52" s="42" t="s">
        <v>47</v>
      </c>
      <c r="B52" s="43">
        <v>1154.1600000000001</v>
      </c>
      <c r="C52" s="40"/>
      <c r="D52" s="44">
        <f t="shared" si="0"/>
        <v>115.42</v>
      </c>
      <c r="E52" s="41">
        <f t="shared" si="3"/>
        <v>0</v>
      </c>
      <c r="F52" s="44">
        <f t="shared" si="1"/>
        <v>57.71</v>
      </c>
      <c r="G52" s="41">
        <f t="shared" si="2"/>
        <v>57.71</v>
      </c>
      <c r="H52" s="41">
        <f t="shared" si="4"/>
        <v>57.71</v>
      </c>
      <c r="I52" s="41">
        <f t="shared" si="5"/>
        <v>1442.7100000000003</v>
      </c>
    </row>
    <row r="53" spans="1:9" ht="15" customHeight="1" x14ac:dyDescent="0.2">
      <c r="A53" s="42" t="s">
        <v>48</v>
      </c>
      <c r="B53" s="43">
        <v>1204.9000000000001</v>
      </c>
      <c r="C53" s="40"/>
      <c r="D53" s="44">
        <f t="shared" si="0"/>
        <v>120.49</v>
      </c>
      <c r="E53" s="41">
        <f t="shared" si="3"/>
        <v>0</v>
      </c>
      <c r="F53" s="44">
        <f t="shared" si="1"/>
        <v>60.25</v>
      </c>
      <c r="G53" s="41">
        <f t="shared" si="2"/>
        <v>60.25</v>
      </c>
      <c r="H53" s="41">
        <f t="shared" si="4"/>
        <v>60.25</v>
      </c>
      <c r="I53" s="41">
        <f t="shared" si="5"/>
        <v>1506.14</v>
      </c>
    </row>
    <row r="54" spans="1:9" ht="15" customHeight="1" x14ac:dyDescent="0.2">
      <c r="A54" s="42" t="s">
        <v>49</v>
      </c>
      <c r="B54" s="43">
        <v>1255.6300000000001</v>
      </c>
      <c r="C54" s="40"/>
      <c r="D54" s="44">
        <f t="shared" si="0"/>
        <v>125.56</v>
      </c>
      <c r="E54" s="41">
        <f t="shared" si="3"/>
        <v>0</v>
      </c>
      <c r="F54" s="44">
        <f t="shared" si="1"/>
        <v>62.78</v>
      </c>
      <c r="G54" s="41">
        <f t="shared" si="2"/>
        <v>62.78</v>
      </c>
      <c r="H54" s="41">
        <f t="shared" si="4"/>
        <v>62.78</v>
      </c>
      <c r="I54" s="41">
        <f t="shared" si="5"/>
        <v>1569.53</v>
      </c>
    </row>
    <row r="55" spans="1:9" ht="15" customHeight="1" x14ac:dyDescent="0.2">
      <c r="A55" s="42" t="s">
        <v>50</v>
      </c>
      <c r="B55" s="43">
        <v>1306.3599999999999</v>
      </c>
      <c r="C55" s="40"/>
      <c r="D55" s="44">
        <f t="shared" si="0"/>
        <v>130.63999999999999</v>
      </c>
      <c r="E55" s="41">
        <f t="shared" si="3"/>
        <v>0</v>
      </c>
      <c r="F55" s="44">
        <f t="shared" si="1"/>
        <v>65.319999999999993</v>
      </c>
      <c r="G55" s="41">
        <f t="shared" si="2"/>
        <v>65.319999999999993</v>
      </c>
      <c r="H55" s="41">
        <f t="shared" si="4"/>
        <v>65.319999999999993</v>
      </c>
      <c r="I55" s="41">
        <f t="shared" si="5"/>
        <v>1632.9599999999998</v>
      </c>
    </row>
    <row r="56" spans="1:9" ht="15" customHeight="1" thickBot="1" x14ac:dyDescent="0.25">
      <c r="A56" s="45" t="s">
        <v>51</v>
      </c>
      <c r="B56" s="46">
        <v>1357.1</v>
      </c>
      <c r="C56" s="40"/>
      <c r="D56" s="47">
        <f t="shared" si="0"/>
        <v>135.71</v>
      </c>
      <c r="E56" s="48">
        <f t="shared" si="3"/>
        <v>0</v>
      </c>
      <c r="F56" s="47">
        <f t="shared" si="1"/>
        <v>67.86</v>
      </c>
      <c r="G56" s="41">
        <f t="shared" si="2"/>
        <v>67.86</v>
      </c>
      <c r="H56" s="41">
        <f t="shared" si="4"/>
        <v>67.86</v>
      </c>
      <c r="I56" s="41">
        <f t="shared" si="5"/>
        <v>1696.3899999999996</v>
      </c>
    </row>
    <row r="57" spans="1:9" s="19" customFormat="1" ht="15" customHeight="1" x14ac:dyDescent="0.25">
      <c r="A57" s="24" t="s">
        <v>52</v>
      </c>
      <c r="B57" s="25"/>
      <c r="C57" s="25"/>
      <c r="D57" s="25"/>
      <c r="E57" s="25"/>
      <c r="F57" s="25"/>
      <c r="G57" s="25"/>
      <c r="H57" s="25"/>
      <c r="I57" s="25"/>
    </row>
    <row r="58" spans="1:9" s="19" customFormat="1" ht="15" customHeight="1" x14ac:dyDescent="0.25">
      <c r="A58" s="26"/>
      <c r="B58" s="27"/>
      <c r="C58" s="27"/>
      <c r="D58" s="27"/>
      <c r="E58" s="27"/>
      <c r="F58" s="27"/>
      <c r="G58" s="27"/>
      <c r="H58" s="27"/>
      <c r="I58" s="27"/>
    </row>
    <row r="59" spans="1:9" ht="15" customHeight="1" thickBot="1" x14ac:dyDescent="0.25">
      <c r="A59" s="28"/>
      <c r="B59" s="29"/>
      <c r="C59" s="29"/>
      <c r="D59" s="29"/>
      <c r="E59" s="29"/>
      <c r="F59" s="29"/>
      <c r="G59" s="29"/>
      <c r="H59" s="29"/>
      <c r="I59" s="29"/>
    </row>
    <row r="60" spans="1:9" ht="15" customHeight="1" thickBot="1" x14ac:dyDescent="0.25">
      <c r="A60" s="35" t="s">
        <v>14</v>
      </c>
      <c r="B60" s="36" t="s">
        <v>4</v>
      </c>
      <c r="C60" s="37"/>
      <c r="D60" s="37" t="s">
        <v>6</v>
      </c>
      <c r="E60" s="37" t="s">
        <v>5</v>
      </c>
      <c r="F60" s="37" t="s">
        <v>7</v>
      </c>
      <c r="G60" s="37" t="s">
        <v>8</v>
      </c>
      <c r="H60" s="38" t="s">
        <v>9</v>
      </c>
      <c r="I60" s="37" t="s">
        <v>10</v>
      </c>
    </row>
    <row r="61" spans="1:9" ht="15" customHeight="1" x14ac:dyDescent="0.2">
      <c r="A61" s="39" t="s">
        <v>15</v>
      </c>
      <c r="B61" s="49">
        <f>ROUND(B19/2,2)</f>
        <v>6.34</v>
      </c>
      <c r="C61" s="40"/>
      <c r="D61" s="41">
        <f t="shared" ref="D61:D98" si="6">ROUND(B61*0.1,2)</f>
        <v>0.63</v>
      </c>
      <c r="E61" s="41">
        <f>ROUND(B61*$B$17,2)</f>
        <v>0</v>
      </c>
      <c r="F61" s="41">
        <f t="shared" ref="F61:F98" si="7">ROUND(B61*0.05,2)</f>
        <v>0.32</v>
      </c>
      <c r="G61" s="41">
        <f t="shared" ref="G61:G98" si="8">ROUND(B61*0.05,2)</f>
        <v>0.32</v>
      </c>
      <c r="H61" s="41">
        <f>ROUND(B61*0.05,2)</f>
        <v>0.32</v>
      </c>
      <c r="I61" s="41">
        <f>SUM(B61:H61)</f>
        <v>7.9300000000000006</v>
      </c>
    </row>
    <row r="62" spans="1:9" ht="15" customHeight="1" x14ac:dyDescent="0.2">
      <c r="A62" s="42" t="s">
        <v>16</v>
      </c>
      <c r="B62" s="49">
        <f t="shared" ref="B62:B98" si="9">ROUND(B20/2,2)</f>
        <v>8.8800000000000008</v>
      </c>
      <c r="C62" s="40"/>
      <c r="D62" s="44">
        <f t="shared" si="6"/>
        <v>0.89</v>
      </c>
      <c r="E62" s="41">
        <f t="shared" ref="E62:E98" si="10">ROUND(B62*$B$17,2)</f>
        <v>0</v>
      </c>
      <c r="F62" s="44">
        <f t="shared" si="7"/>
        <v>0.44</v>
      </c>
      <c r="G62" s="41">
        <f t="shared" si="8"/>
        <v>0.44</v>
      </c>
      <c r="H62" s="41">
        <f t="shared" ref="H62:H98" si="11">ROUND(B62*0.05,2)</f>
        <v>0.44</v>
      </c>
      <c r="I62" s="41">
        <f t="shared" ref="I62:I98" si="12">SUM(B62:H62)</f>
        <v>11.09</v>
      </c>
    </row>
    <row r="63" spans="1:9" ht="15" customHeight="1" x14ac:dyDescent="0.2">
      <c r="A63" s="42" t="s">
        <v>17</v>
      </c>
      <c r="B63" s="49">
        <f t="shared" si="9"/>
        <v>15.23</v>
      </c>
      <c r="C63" s="40"/>
      <c r="D63" s="44">
        <f t="shared" si="6"/>
        <v>1.52</v>
      </c>
      <c r="E63" s="41">
        <f t="shared" si="10"/>
        <v>0</v>
      </c>
      <c r="F63" s="44">
        <f t="shared" si="7"/>
        <v>0.76</v>
      </c>
      <c r="G63" s="41">
        <f t="shared" si="8"/>
        <v>0.76</v>
      </c>
      <c r="H63" s="41">
        <f t="shared" si="11"/>
        <v>0.76</v>
      </c>
      <c r="I63" s="41">
        <f t="shared" si="12"/>
        <v>19.030000000000005</v>
      </c>
    </row>
    <row r="64" spans="1:9" s="19" customFormat="1" ht="15" customHeight="1" x14ac:dyDescent="0.2">
      <c r="A64" s="42" t="s">
        <v>18</v>
      </c>
      <c r="B64" s="49">
        <f t="shared" si="9"/>
        <v>24.1</v>
      </c>
      <c r="C64" s="40"/>
      <c r="D64" s="44">
        <f t="shared" si="6"/>
        <v>2.41</v>
      </c>
      <c r="E64" s="41">
        <f t="shared" si="10"/>
        <v>0</v>
      </c>
      <c r="F64" s="44">
        <f t="shared" si="7"/>
        <v>1.21</v>
      </c>
      <c r="G64" s="41">
        <f t="shared" si="8"/>
        <v>1.21</v>
      </c>
      <c r="H64" s="41">
        <f t="shared" si="11"/>
        <v>1.21</v>
      </c>
      <c r="I64" s="41">
        <f t="shared" si="12"/>
        <v>30.140000000000004</v>
      </c>
    </row>
    <row r="65" spans="1:9" s="19" customFormat="1" ht="15" customHeight="1" x14ac:dyDescent="0.2">
      <c r="A65" s="42" t="s">
        <v>19</v>
      </c>
      <c r="B65" s="49">
        <f t="shared" si="9"/>
        <v>31.71</v>
      </c>
      <c r="C65" s="40"/>
      <c r="D65" s="44">
        <f t="shared" si="6"/>
        <v>3.17</v>
      </c>
      <c r="E65" s="41">
        <f t="shared" si="10"/>
        <v>0</v>
      </c>
      <c r="F65" s="44">
        <f t="shared" si="7"/>
        <v>1.59</v>
      </c>
      <c r="G65" s="41">
        <f t="shared" si="8"/>
        <v>1.59</v>
      </c>
      <c r="H65" s="41">
        <f t="shared" si="11"/>
        <v>1.59</v>
      </c>
      <c r="I65" s="41">
        <f t="shared" si="12"/>
        <v>39.650000000000013</v>
      </c>
    </row>
    <row r="66" spans="1:9" ht="15" customHeight="1" x14ac:dyDescent="0.2">
      <c r="A66" s="42" t="s">
        <v>20</v>
      </c>
      <c r="B66" s="49">
        <f t="shared" si="9"/>
        <v>38.049999999999997</v>
      </c>
      <c r="C66" s="40"/>
      <c r="D66" s="44">
        <f t="shared" si="6"/>
        <v>3.81</v>
      </c>
      <c r="E66" s="41">
        <f t="shared" si="10"/>
        <v>0</v>
      </c>
      <c r="F66" s="44">
        <f t="shared" si="7"/>
        <v>1.9</v>
      </c>
      <c r="G66" s="41">
        <f t="shared" si="8"/>
        <v>1.9</v>
      </c>
      <c r="H66" s="41">
        <f t="shared" si="11"/>
        <v>1.9</v>
      </c>
      <c r="I66" s="41">
        <f t="shared" si="12"/>
        <v>47.559999999999995</v>
      </c>
    </row>
    <row r="67" spans="1:9" ht="15" customHeight="1" x14ac:dyDescent="0.2">
      <c r="A67" s="42" t="s">
        <v>21</v>
      </c>
      <c r="B67" s="49">
        <f t="shared" si="9"/>
        <v>50.73</v>
      </c>
      <c r="C67" s="40"/>
      <c r="D67" s="44">
        <f t="shared" si="6"/>
        <v>5.07</v>
      </c>
      <c r="E67" s="41">
        <f t="shared" si="10"/>
        <v>0</v>
      </c>
      <c r="F67" s="44">
        <f t="shared" si="7"/>
        <v>2.54</v>
      </c>
      <c r="G67" s="41">
        <f t="shared" si="8"/>
        <v>2.54</v>
      </c>
      <c r="H67" s="41">
        <f t="shared" si="11"/>
        <v>2.54</v>
      </c>
      <c r="I67" s="41">
        <f t="shared" si="12"/>
        <v>63.419999999999995</v>
      </c>
    </row>
    <row r="68" spans="1:9" ht="15" customHeight="1" x14ac:dyDescent="0.2">
      <c r="A68" s="42" t="s">
        <v>22</v>
      </c>
      <c r="B68" s="49">
        <f t="shared" si="9"/>
        <v>72.3</v>
      </c>
      <c r="C68" s="40"/>
      <c r="D68" s="44">
        <f t="shared" si="6"/>
        <v>7.23</v>
      </c>
      <c r="E68" s="41">
        <f t="shared" si="10"/>
        <v>0</v>
      </c>
      <c r="F68" s="44">
        <f t="shared" si="7"/>
        <v>3.62</v>
      </c>
      <c r="G68" s="41">
        <f t="shared" si="8"/>
        <v>3.62</v>
      </c>
      <c r="H68" s="41">
        <f t="shared" si="11"/>
        <v>3.62</v>
      </c>
      <c r="I68" s="41">
        <f t="shared" si="12"/>
        <v>90.390000000000015</v>
      </c>
    </row>
    <row r="69" spans="1:9" s="19" customFormat="1" ht="15" customHeight="1" x14ac:dyDescent="0.2">
      <c r="A69" s="42" t="s">
        <v>23</v>
      </c>
      <c r="B69" s="49">
        <f t="shared" si="9"/>
        <v>82.44</v>
      </c>
      <c r="C69" s="40"/>
      <c r="D69" s="44">
        <f t="shared" si="6"/>
        <v>8.24</v>
      </c>
      <c r="E69" s="41">
        <f t="shared" si="10"/>
        <v>0</v>
      </c>
      <c r="F69" s="44">
        <f t="shared" si="7"/>
        <v>4.12</v>
      </c>
      <c r="G69" s="41">
        <f t="shared" si="8"/>
        <v>4.12</v>
      </c>
      <c r="H69" s="41">
        <f t="shared" si="11"/>
        <v>4.12</v>
      </c>
      <c r="I69" s="41">
        <f t="shared" si="12"/>
        <v>103.04</v>
      </c>
    </row>
    <row r="70" spans="1:9" s="19" customFormat="1" ht="15" customHeight="1" x14ac:dyDescent="0.2">
      <c r="A70" s="42" t="s">
        <v>24</v>
      </c>
      <c r="B70" s="49">
        <f t="shared" si="9"/>
        <v>92.59</v>
      </c>
      <c r="C70" s="40"/>
      <c r="D70" s="44">
        <f t="shared" si="6"/>
        <v>9.26</v>
      </c>
      <c r="E70" s="41">
        <f t="shared" si="10"/>
        <v>0</v>
      </c>
      <c r="F70" s="44">
        <f t="shared" si="7"/>
        <v>4.63</v>
      </c>
      <c r="G70" s="41">
        <f t="shared" si="8"/>
        <v>4.63</v>
      </c>
      <c r="H70" s="41">
        <f t="shared" si="11"/>
        <v>4.63</v>
      </c>
      <c r="I70" s="41">
        <f t="shared" si="12"/>
        <v>115.74</v>
      </c>
    </row>
    <row r="71" spans="1:9" ht="15" customHeight="1" x14ac:dyDescent="0.2">
      <c r="A71" s="42" t="s">
        <v>25</v>
      </c>
      <c r="B71" s="49">
        <f t="shared" si="9"/>
        <v>102.73</v>
      </c>
      <c r="C71" s="40"/>
      <c r="D71" s="44">
        <f t="shared" si="6"/>
        <v>10.27</v>
      </c>
      <c r="E71" s="41">
        <f t="shared" si="10"/>
        <v>0</v>
      </c>
      <c r="F71" s="44">
        <f t="shared" si="7"/>
        <v>5.14</v>
      </c>
      <c r="G71" s="41">
        <f t="shared" si="8"/>
        <v>5.14</v>
      </c>
      <c r="H71" s="41">
        <f t="shared" si="11"/>
        <v>5.14</v>
      </c>
      <c r="I71" s="41">
        <f t="shared" si="12"/>
        <v>128.41999999999999</v>
      </c>
    </row>
    <row r="72" spans="1:9" ht="15" customHeight="1" x14ac:dyDescent="0.2">
      <c r="A72" s="42" t="s">
        <v>26</v>
      </c>
      <c r="B72" s="49">
        <f t="shared" si="9"/>
        <v>112.88</v>
      </c>
      <c r="C72" s="40"/>
      <c r="D72" s="44">
        <f t="shared" si="6"/>
        <v>11.29</v>
      </c>
      <c r="E72" s="41">
        <f t="shared" si="10"/>
        <v>0</v>
      </c>
      <c r="F72" s="44">
        <f t="shared" si="7"/>
        <v>5.64</v>
      </c>
      <c r="G72" s="41">
        <f t="shared" si="8"/>
        <v>5.64</v>
      </c>
      <c r="H72" s="41">
        <f t="shared" si="11"/>
        <v>5.64</v>
      </c>
      <c r="I72" s="41">
        <f t="shared" si="12"/>
        <v>141.08999999999995</v>
      </c>
    </row>
    <row r="73" spans="1:9" ht="15" customHeight="1" x14ac:dyDescent="0.2">
      <c r="A73" s="42" t="s">
        <v>27</v>
      </c>
      <c r="B73" s="49">
        <f t="shared" si="9"/>
        <v>123.03</v>
      </c>
      <c r="C73" s="40"/>
      <c r="D73" s="44">
        <f t="shared" si="6"/>
        <v>12.3</v>
      </c>
      <c r="E73" s="41">
        <f t="shared" si="10"/>
        <v>0</v>
      </c>
      <c r="F73" s="44">
        <f t="shared" si="7"/>
        <v>6.15</v>
      </c>
      <c r="G73" s="41">
        <f t="shared" si="8"/>
        <v>6.15</v>
      </c>
      <c r="H73" s="41">
        <f t="shared" si="11"/>
        <v>6.15</v>
      </c>
      <c r="I73" s="41">
        <f t="shared" si="12"/>
        <v>153.78000000000003</v>
      </c>
    </row>
    <row r="74" spans="1:9" ht="15" customHeight="1" x14ac:dyDescent="0.2">
      <c r="A74" s="42" t="s">
        <v>28</v>
      </c>
      <c r="B74" s="49">
        <f t="shared" si="9"/>
        <v>130.63</v>
      </c>
      <c r="C74" s="40"/>
      <c r="D74" s="44">
        <f t="shared" si="6"/>
        <v>13.06</v>
      </c>
      <c r="E74" s="41">
        <f t="shared" si="10"/>
        <v>0</v>
      </c>
      <c r="F74" s="44">
        <f t="shared" si="7"/>
        <v>6.53</v>
      </c>
      <c r="G74" s="41">
        <f t="shared" si="8"/>
        <v>6.53</v>
      </c>
      <c r="H74" s="41">
        <f t="shared" si="11"/>
        <v>6.53</v>
      </c>
      <c r="I74" s="41">
        <f t="shared" si="12"/>
        <v>163.28</v>
      </c>
    </row>
    <row r="75" spans="1:9" ht="15" customHeight="1" x14ac:dyDescent="0.2">
      <c r="A75" s="42" t="s">
        <v>29</v>
      </c>
      <c r="B75" s="49">
        <f t="shared" si="9"/>
        <v>140.78</v>
      </c>
      <c r="C75" s="40"/>
      <c r="D75" s="44">
        <f t="shared" si="6"/>
        <v>14.08</v>
      </c>
      <c r="E75" s="41">
        <f t="shared" si="10"/>
        <v>0</v>
      </c>
      <c r="F75" s="44">
        <f t="shared" si="7"/>
        <v>7.04</v>
      </c>
      <c r="G75" s="41">
        <f t="shared" si="8"/>
        <v>7.04</v>
      </c>
      <c r="H75" s="41">
        <f t="shared" si="11"/>
        <v>7.04</v>
      </c>
      <c r="I75" s="41">
        <f t="shared" si="12"/>
        <v>175.98</v>
      </c>
    </row>
    <row r="76" spans="1:9" ht="15" customHeight="1" x14ac:dyDescent="0.2">
      <c r="A76" s="42" t="s">
        <v>30</v>
      </c>
      <c r="B76" s="49">
        <f t="shared" si="9"/>
        <v>150.93</v>
      </c>
      <c r="C76" s="40"/>
      <c r="D76" s="44">
        <f t="shared" si="6"/>
        <v>15.09</v>
      </c>
      <c r="E76" s="41">
        <f t="shared" si="10"/>
        <v>0</v>
      </c>
      <c r="F76" s="44">
        <f t="shared" si="7"/>
        <v>7.55</v>
      </c>
      <c r="G76" s="41">
        <f t="shared" si="8"/>
        <v>7.55</v>
      </c>
      <c r="H76" s="41">
        <f t="shared" si="11"/>
        <v>7.55</v>
      </c>
      <c r="I76" s="41">
        <f t="shared" si="12"/>
        <v>188.67000000000004</v>
      </c>
    </row>
    <row r="77" spans="1:9" ht="15" customHeight="1" x14ac:dyDescent="0.2">
      <c r="A77" s="42" t="s">
        <v>31</v>
      </c>
      <c r="B77" s="49">
        <f t="shared" si="9"/>
        <v>161.08000000000001</v>
      </c>
      <c r="C77" s="40"/>
      <c r="D77" s="44">
        <f t="shared" si="6"/>
        <v>16.11</v>
      </c>
      <c r="E77" s="41">
        <f t="shared" si="10"/>
        <v>0</v>
      </c>
      <c r="F77" s="44">
        <f t="shared" si="7"/>
        <v>8.0500000000000007</v>
      </c>
      <c r="G77" s="41">
        <f t="shared" si="8"/>
        <v>8.0500000000000007</v>
      </c>
      <c r="H77" s="41">
        <f t="shared" si="11"/>
        <v>8.0500000000000007</v>
      </c>
      <c r="I77" s="41">
        <f t="shared" si="12"/>
        <v>201.34000000000003</v>
      </c>
    </row>
    <row r="78" spans="1:9" ht="15" customHeight="1" x14ac:dyDescent="0.2">
      <c r="A78" s="42" t="s">
        <v>32</v>
      </c>
      <c r="B78" s="49">
        <f t="shared" si="9"/>
        <v>171.22</v>
      </c>
      <c r="C78" s="40"/>
      <c r="D78" s="44">
        <f t="shared" si="6"/>
        <v>17.12</v>
      </c>
      <c r="E78" s="41">
        <f t="shared" si="10"/>
        <v>0</v>
      </c>
      <c r="F78" s="44">
        <f t="shared" si="7"/>
        <v>8.56</v>
      </c>
      <c r="G78" s="41">
        <f t="shared" si="8"/>
        <v>8.56</v>
      </c>
      <c r="H78" s="41">
        <f t="shared" si="11"/>
        <v>8.56</v>
      </c>
      <c r="I78" s="41">
        <f t="shared" si="12"/>
        <v>214.02</v>
      </c>
    </row>
    <row r="79" spans="1:9" s="19" customFormat="1" ht="15" customHeight="1" x14ac:dyDescent="0.2">
      <c r="A79" s="42" t="s">
        <v>33</v>
      </c>
      <c r="B79" s="49">
        <f t="shared" si="9"/>
        <v>196.59</v>
      </c>
      <c r="C79" s="40"/>
      <c r="D79" s="44">
        <f t="shared" si="6"/>
        <v>19.66</v>
      </c>
      <c r="E79" s="41">
        <f t="shared" si="10"/>
        <v>0</v>
      </c>
      <c r="F79" s="44">
        <f t="shared" si="7"/>
        <v>9.83</v>
      </c>
      <c r="G79" s="41">
        <f t="shared" si="8"/>
        <v>9.83</v>
      </c>
      <c r="H79" s="41">
        <f t="shared" si="11"/>
        <v>9.83</v>
      </c>
      <c r="I79" s="41">
        <f t="shared" si="12"/>
        <v>245.74000000000004</v>
      </c>
    </row>
    <row r="80" spans="1:9" s="19" customFormat="1" ht="15" customHeight="1" x14ac:dyDescent="0.2">
      <c r="A80" s="42" t="s">
        <v>34</v>
      </c>
      <c r="B80" s="49">
        <f t="shared" si="9"/>
        <v>221.96</v>
      </c>
      <c r="C80" s="40"/>
      <c r="D80" s="44">
        <f t="shared" si="6"/>
        <v>22.2</v>
      </c>
      <c r="E80" s="41">
        <f t="shared" si="10"/>
        <v>0</v>
      </c>
      <c r="F80" s="44">
        <f t="shared" si="7"/>
        <v>11.1</v>
      </c>
      <c r="G80" s="41">
        <f t="shared" si="8"/>
        <v>11.1</v>
      </c>
      <c r="H80" s="41">
        <f t="shared" si="11"/>
        <v>11.1</v>
      </c>
      <c r="I80" s="41">
        <f t="shared" si="12"/>
        <v>277.46000000000004</v>
      </c>
    </row>
    <row r="81" spans="1:9" ht="15" customHeight="1" x14ac:dyDescent="0.2">
      <c r="A81" s="42" t="s">
        <v>53</v>
      </c>
      <c r="B81" s="49">
        <f t="shared" si="9"/>
        <v>247.33</v>
      </c>
      <c r="C81" s="40"/>
      <c r="D81" s="44">
        <f t="shared" si="6"/>
        <v>24.73</v>
      </c>
      <c r="E81" s="41">
        <f t="shared" si="10"/>
        <v>0</v>
      </c>
      <c r="F81" s="44">
        <f t="shared" si="7"/>
        <v>12.37</v>
      </c>
      <c r="G81" s="41">
        <f t="shared" si="8"/>
        <v>12.37</v>
      </c>
      <c r="H81" s="41">
        <f t="shared" si="11"/>
        <v>12.37</v>
      </c>
      <c r="I81" s="41">
        <f t="shared" si="12"/>
        <v>309.17</v>
      </c>
    </row>
    <row r="82" spans="1:9" ht="15" customHeight="1" x14ac:dyDescent="0.2">
      <c r="A82" s="42" t="s">
        <v>35</v>
      </c>
      <c r="B82" s="49">
        <f t="shared" si="9"/>
        <v>272.69</v>
      </c>
      <c r="C82" s="40"/>
      <c r="D82" s="44">
        <f t="shared" si="6"/>
        <v>27.27</v>
      </c>
      <c r="E82" s="41">
        <f t="shared" si="10"/>
        <v>0</v>
      </c>
      <c r="F82" s="44">
        <f t="shared" si="7"/>
        <v>13.63</v>
      </c>
      <c r="G82" s="41">
        <f t="shared" si="8"/>
        <v>13.63</v>
      </c>
      <c r="H82" s="41">
        <f t="shared" si="11"/>
        <v>13.63</v>
      </c>
      <c r="I82" s="41">
        <f t="shared" si="12"/>
        <v>340.84999999999997</v>
      </c>
    </row>
    <row r="83" spans="1:9" ht="15" customHeight="1" x14ac:dyDescent="0.2">
      <c r="A83" s="42" t="s">
        <v>36</v>
      </c>
      <c r="B83" s="49">
        <f t="shared" si="9"/>
        <v>298.05</v>
      </c>
      <c r="C83" s="40"/>
      <c r="D83" s="44">
        <f t="shared" si="6"/>
        <v>29.81</v>
      </c>
      <c r="E83" s="41">
        <f t="shared" si="10"/>
        <v>0</v>
      </c>
      <c r="F83" s="44">
        <f t="shared" si="7"/>
        <v>14.9</v>
      </c>
      <c r="G83" s="41">
        <f t="shared" si="8"/>
        <v>14.9</v>
      </c>
      <c r="H83" s="41">
        <f t="shared" si="11"/>
        <v>14.9</v>
      </c>
      <c r="I83" s="41">
        <f t="shared" si="12"/>
        <v>372.55999999999995</v>
      </c>
    </row>
    <row r="84" spans="1:9" ht="15" customHeight="1" x14ac:dyDescent="0.2">
      <c r="A84" s="42" t="s">
        <v>37</v>
      </c>
      <c r="B84" s="49">
        <f t="shared" si="9"/>
        <v>323.42</v>
      </c>
      <c r="C84" s="40"/>
      <c r="D84" s="44">
        <f t="shared" si="6"/>
        <v>32.340000000000003</v>
      </c>
      <c r="E84" s="41">
        <f t="shared" si="10"/>
        <v>0</v>
      </c>
      <c r="F84" s="44">
        <f t="shared" si="7"/>
        <v>16.170000000000002</v>
      </c>
      <c r="G84" s="41">
        <f t="shared" si="8"/>
        <v>16.170000000000002</v>
      </c>
      <c r="H84" s="41">
        <f t="shared" si="11"/>
        <v>16.170000000000002</v>
      </c>
      <c r="I84" s="41">
        <f t="shared" si="12"/>
        <v>404.27000000000004</v>
      </c>
    </row>
    <row r="85" spans="1:9" ht="15" customHeight="1" x14ac:dyDescent="0.2">
      <c r="A85" s="42" t="s">
        <v>38</v>
      </c>
      <c r="B85" s="49">
        <f t="shared" si="9"/>
        <v>348.79</v>
      </c>
      <c r="C85" s="40"/>
      <c r="D85" s="44">
        <f t="shared" si="6"/>
        <v>34.880000000000003</v>
      </c>
      <c r="E85" s="41">
        <f t="shared" si="10"/>
        <v>0</v>
      </c>
      <c r="F85" s="44">
        <f t="shared" si="7"/>
        <v>17.440000000000001</v>
      </c>
      <c r="G85" s="41">
        <f t="shared" si="8"/>
        <v>17.440000000000001</v>
      </c>
      <c r="H85" s="41">
        <f t="shared" si="11"/>
        <v>17.440000000000001</v>
      </c>
      <c r="I85" s="41">
        <f t="shared" si="12"/>
        <v>435.99</v>
      </c>
    </row>
    <row r="86" spans="1:9" ht="15" customHeight="1" x14ac:dyDescent="0.2">
      <c r="A86" s="42" t="s">
        <v>39</v>
      </c>
      <c r="B86" s="49">
        <f t="shared" si="9"/>
        <v>374.15</v>
      </c>
      <c r="C86" s="40"/>
      <c r="D86" s="44">
        <f t="shared" si="6"/>
        <v>37.42</v>
      </c>
      <c r="E86" s="41">
        <f t="shared" si="10"/>
        <v>0</v>
      </c>
      <c r="F86" s="44">
        <f t="shared" si="7"/>
        <v>18.71</v>
      </c>
      <c r="G86" s="41">
        <f t="shared" si="8"/>
        <v>18.71</v>
      </c>
      <c r="H86" s="41">
        <f t="shared" si="11"/>
        <v>18.71</v>
      </c>
      <c r="I86" s="41">
        <f t="shared" si="12"/>
        <v>467.69999999999993</v>
      </c>
    </row>
    <row r="87" spans="1:9" ht="15" customHeight="1" x14ac:dyDescent="0.2">
      <c r="A87" s="42" t="s">
        <v>40</v>
      </c>
      <c r="B87" s="49">
        <f t="shared" si="9"/>
        <v>399.52</v>
      </c>
      <c r="C87" s="40"/>
      <c r="D87" s="44">
        <f t="shared" si="6"/>
        <v>39.950000000000003</v>
      </c>
      <c r="E87" s="41">
        <f t="shared" si="10"/>
        <v>0</v>
      </c>
      <c r="F87" s="44">
        <f t="shared" si="7"/>
        <v>19.98</v>
      </c>
      <c r="G87" s="41">
        <f t="shared" si="8"/>
        <v>19.98</v>
      </c>
      <c r="H87" s="41">
        <f t="shared" si="11"/>
        <v>19.98</v>
      </c>
      <c r="I87" s="41">
        <f t="shared" si="12"/>
        <v>499.41</v>
      </c>
    </row>
    <row r="88" spans="1:9" ht="15" customHeight="1" x14ac:dyDescent="0.2">
      <c r="A88" s="42" t="s">
        <v>41</v>
      </c>
      <c r="B88" s="49">
        <f t="shared" si="9"/>
        <v>424.89</v>
      </c>
      <c r="C88" s="40"/>
      <c r="D88" s="44">
        <f t="shared" si="6"/>
        <v>42.49</v>
      </c>
      <c r="E88" s="41">
        <f t="shared" si="10"/>
        <v>0</v>
      </c>
      <c r="F88" s="44">
        <f t="shared" si="7"/>
        <v>21.24</v>
      </c>
      <c r="G88" s="41">
        <f t="shared" si="8"/>
        <v>21.24</v>
      </c>
      <c r="H88" s="41">
        <f t="shared" si="11"/>
        <v>21.24</v>
      </c>
      <c r="I88" s="41">
        <f t="shared" si="12"/>
        <v>531.1</v>
      </c>
    </row>
    <row r="89" spans="1:9" ht="15" customHeight="1" x14ac:dyDescent="0.2">
      <c r="A89" s="42" t="s">
        <v>42</v>
      </c>
      <c r="B89" s="49">
        <f t="shared" si="9"/>
        <v>450.26</v>
      </c>
      <c r="C89" s="40"/>
      <c r="D89" s="44">
        <f t="shared" si="6"/>
        <v>45.03</v>
      </c>
      <c r="E89" s="41">
        <f t="shared" si="10"/>
        <v>0</v>
      </c>
      <c r="F89" s="44">
        <f t="shared" si="7"/>
        <v>22.51</v>
      </c>
      <c r="G89" s="41">
        <f t="shared" si="8"/>
        <v>22.51</v>
      </c>
      <c r="H89" s="41">
        <f t="shared" si="11"/>
        <v>22.51</v>
      </c>
      <c r="I89" s="41">
        <f t="shared" si="12"/>
        <v>562.81999999999994</v>
      </c>
    </row>
    <row r="90" spans="1:9" ht="15" customHeight="1" x14ac:dyDescent="0.2">
      <c r="A90" s="42" t="s">
        <v>43</v>
      </c>
      <c r="B90" s="49">
        <f t="shared" si="9"/>
        <v>475.62</v>
      </c>
      <c r="C90" s="40"/>
      <c r="D90" s="44">
        <f t="shared" si="6"/>
        <v>47.56</v>
      </c>
      <c r="E90" s="41">
        <f t="shared" si="10"/>
        <v>0</v>
      </c>
      <c r="F90" s="44">
        <f t="shared" si="7"/>
        <v>23.78</v>
      </c>
      <c r="G90" s="41">
        <f t="shared" si="8"/>
        <v>23.78</v>
      </c>
      <c r="H90" s="41">
        <f t="shared" si="11"/>
        <v>23.78</v>
      </c>
      <c r="I90" s="41">
        <f t="shared" si="12"/>
        <v>594.52</v>
      </c>
    </row>
    <row r="91" spans="1:9" ht="15" customHeight="1" x14ac:dyDescent="0.2">
      <c r="A91" s="42" t="s">
        <v>44</v>
      </c>
      <c r="B91" s="49">
        <f t="shared" si="9"/>
        <v>500.98</v>
      </c>
      <c r="C91" s="40"/>
      <c r="D91" s="44">
        <f t="shared" si="6"/>
        <v>50.1</v>
      </c>
      <c r="E91" s="41">
        <f t="shared" si="10"/>
        <v>0</v>
      </c>
      <c r="F91" s="44">
        <f t="shared" si="7"/>
        <v>25.05</v>
      </c>
      <c r="G91" s="41">
        <f t="shared" si="8"/>
        <v>25.05</v>
      </c>
      <c r="H91" s="41">
        <f t="shared" si="11"/>
        <v>25.05</v>
      </c>
      <c r="I91" s="41">
        <f t="shared" si="12"/>
        <v>626.2299999999999</v>
      </c>
    </row>
    <row r="92" spans="1:9" ht="15" customHeight="1" x14ac:dyDescent="0.2">
      <c r="A92" s="42" t="s">
        <v>45</v>
      </c>
      <c r="B92" s="49">
        <f t="shared" si="9"/>
        <v>526.35</v>
      </c>
      <c r="C92" s="40"/>
      <c r="D92" s="44">
        <f t="shared" si="6"/>
        <v>52.64</v>
      </c>
      <c r="E92" s="41">
        <f t="shared" si="10"/>
        <v>0</v>
      </c>
      <c r="F92" s="44">
        <f t="shared" si="7"/>
        <v>26.32</v>
      </c>
      <c r="G92" s="41">
        <f t="shared" si="8"/>
        <v>26.32</v>
      </c>
      <c r="H92" s="41">
        <f t="shared" si="11"/>
        <v>26.32</v>
      </c>
      <c r="I92" s="41">
        <f t="shared" si="12"/>
        <v>657.95000000000016</v>
      </c>
    </row>
    <row r="93" spans="1:9" ht="13.5" customHeight="1" x14ac:dyDescent="0.2">
      <c r="A93" s="42" t="s">
        <v>46</v>
      </c>
      <c r="B93" s="49">
        <f t="shared" si="9"/>
        <v>551.71</v>
      </c>
      <c r="C93" s="40"/>
      <c r="D93" s="44">
        <f t="shared" si="6"/>
        <v>55.17</v>
      </c>
      <c r="E93" s="41">
        <f t="shared" si="10"/>
        <v>0</v>
      </c>
      <c r="F93" s="44">
        <f t="shared" si="7"/>
        <v>27.59</v>
      </c>
      <c r="G93" s="41">
        <f t="shared" si="8"/>
        <v>27.59</v>
      </c>
      <c r="H93" s="41">
        <f t="shared" si="11"/>
        <v>27.59</v>
      </c>
      <c r="I93" s="41">
        <f t="shared" si="12"/>
        <v>689.65000000000009</v>
      </c>
    </row>
    <row r="94" spans="1:9" ht="15" customHeight="1" x14ac:dyDescent="0.2">
      <c r="A94" s="42" t="s">
        <v>47</v>
      </c>
      <c r="B94" s="49">
        <f t="shared" si="9"/>
        <v>577.08000000000004</v>
      </c>
      <c r="C94" s="40"/>
      <c r="D94" s="44">
        <f t="shared" si="6"/>
        <v>57.71</v>
      </c>
      <c r="E94" s="41">
        <f t="shared" si="10"/>
        <v>0</v>
      </c>
      <c r="F94" s="44">
        <f t="shared" si="7"/>
        <v>28.85</v>
      </c>
      <c r="G94" s="41">
        <f t="shared" si="8"/>
        <v>28.85</v>
      </c>
      <c r="H94" s="41">
        <f t="shared" si="11"/>
        <v>28.85</v>
      </c>
      <c r="I94" s="41">
        <f t="shared" si="12"/>
        <v>721.34000000000015</v>
      </c>
    </row>
    <row r="95" spans="1:9" ht="15" customHeight="1" x14ac:dyDescent="0.2">
      <c r="A95" s="42" t="s">
        <v>48</v>
      </c>
      <c r="B95" s="49">
        <f t="shared" si="9"/>
        <v>602.45000000000005</v>
      </c>
      <c r="C95" s="40"/>
      <c r="D95" s="44">
        <f t="shared" si="6"/>
        <v>60.25</v>
      </c>
      <c r="E95" s="41">
        <f t="shared" si="10"/>
        <v>0</v>
      </c>
      <c r="F95" s="44">
        <f t="shared" si="7"/>
        <v>30.12</v>
      </c>
      <c r="G95" s="41">
        <f t="shared" si="8"/>
        <v>30.12</v>
      </c>
      <c r="H95" s="41">
        <f t="shared" si="11"/>
        <v>30.12</v>
      </c>
      <c r="I95" s="41">
        <f t="shared" si="12"/>
        <v>753.06000000000006</v>
      </c>
    </row>
    <row r="96" spans="1:9" ht="15" customHeight="1" x14ac:dyDescent="0.2">
      <c r="A96" s="42" t="s">
        <v>49</v>
      </c>
      <c r="B96" s="49">
        <f t="shared" si="9"/>
        <v>627.82000000000005</v>
      </c>
      <c r="C96" s="40"/>
      <c r="D96" s="44">
        <f t="shared" si="6"/>
        <v>62.78</v>
      </c>
      <c r="E96" s="41">
        <f t="shared" si="10"/>
        <v>0</v>
      </c>
      <c r="F96" s="44">
        <f t="shared" si="7"/>
        <v>31.39</v>
      </c>
      <c r="G96" s="41">
        <f t="shared" si="8"/>
        <v>31.39</v>
      </c>
      <c r="H96" s="41">
        <f t="shared" si="11"/>
        <v>31.39</v>
      </c>
      <c r="I96" s="41">
        <f t="shared" si="12"/>
        <v>784.77</v>
      </c>
    </row>
    <row r="97" spans="1:9" ht="15" customHeight="1" x14ac:dyDescent="0.2">
      <c r="A97" s="42" t="s">
        <v>50</v>
      </c>
      <c r="B97" s="49">
        <f t="shared" si="9"/>
        <v>653.17999999999995</v>
      </c>
      <c r="C97" s="40"/>
      <c r="D97" s="44">
        <f t="shared" si="6"/>
        <v>65.319999999999993</v>
      </c>
      <c r="E97" s="41">
        <f t="shared" si="10"/>
        <v>0</v>
      </c>
      <c r="F97" s="44">
        <f t="shared" si="7"/>
        <v>32.659999999999997</v>
      </c>
      <c r="G97" s="41">
        <f t="shared" si="8"/>
        <v>32.659999999999997</v>
      </c>
      <c r="H97" s="41">
        <f t="shared" si="11"/>
        <v>32.659999999999997</v>
      </c>
      <c r="I97" s="41">
        <f t="shared" si="12"/>
        <v>816.4799999999999</v>
      </c>
    </row>
    <row r="98" spans="1:9" s="19" customFormat="1" ht="15" customHeight="1" thickBot="1" x14ac:dyDescent="0.25">
      <c r="A98" s="50" t="s">
        <v>51</v>
      </c>
      <c r="B98" s="49">
        <f t="shared" si="9"/>
        <v>678.55</v>
      </c>
      <c r="C98" s="40"/>
      <c r="D98" s="51">
        <f t="shared" si="6"/>
        <v>67.86</v>
      </c>
      <c r="E98" s="52">
        <f t="shared" si="10"/>
        <v>0</v>
      </c>
      <c r="F98" s="51">
        <f t="shared" si="7"/>
        <v>33.93</v>
      </c>
      <c r="G98" s="41">
        <f t="shared" si="8"/>
        <v>33.93</v>
      </c>
      <c r="H98" s="41">
        <f t="shared" si="11"/>
        <v>33.93</v>
      </c>
      <c r="I98" s="41">
        <f t="shared" si="12"/>
        <v>848.19999999999982</v>
      </c>
    </row>
    <row r="99" spans="1:9" ht="15" customHeight="1" thickBot="1" x14ac:dyDescent="0.25">
      <c r="A99" s="53" t="s">
        <v>0</v>
      </c>
      <c r="B99" s="54"/>
      <c r="C99" s="54"/>
      <c r="D99" s="54"/>
      <c r="E99" s="54"/>
      <c r="F99" s="54"/>
      <c r="G99" s="54"/>
      <c r="H99" s="54"/>
      <c r="I99" s="54"/>
    </row>
    <row r="100" spans="1:9" ht="20.100000000000001" customHeight="1" x14ac:dyDescent="0.2">
      <c r="A100" s="55" t="s">
        <v>54</v>
      </c>
      <c r="B100" s="56"/>
      <c r="C100" s="56"/>
      <c r="D100" s="56"/>
      <c r="E100" s="56"/>
      <c r="F100" s="56"/>
      <c r="G100" s="56"/>
      <c r="H100" s="56"/>
      <c r="I100" s="56"/>
    </row>
    <row r="101" spans="1:9" ht="20.100000000000001" customHeight="1" x14ac:dyDescent="0.2">
      <c r="A101" s="55" t="s">
        <v>55</v>
      </c>
      <c r="B101" s="56"/>
      <c r="C101" s="56"/>
      <c r="D101" s="56"/>
      <c r="E101" s="56"/>
      <c r="F101" s="56"/>
      <c r="G101" s="56"/>
      <c r="H101" s="56"/>
      <c r="I101" s="56"/>
    </row>
    <row r="102" spans="1:9" ht="20.100000000000001" customHeight="1" x14ac:dyDescent="0.2">
      <c r="A102" s="57"/>
      <c r="B102" s="58"/>
      <c r="C102" s="58"/>
      <c r="D102" s="58"/>
      <c r="E102" s="58"/>
      <c r="F102" s="58"/>
      <c r="G102" s="58"/>
      <c r="H102" s="58"/>
      <c r="I102" s="58"/>
    </row>
    <row r="103" spans="1:9" ht="20.100000000000001" customHeight="1" x14ac:dyDescent="0.2">
      <c r="A103" s="55" t="s">
        <v>56</v>
      </c>
      <c r="B103" s="21"/>
      <c r="C103" s="21"/>
      <c r="D103" s="21"/>
      <c r="E103" s="21"/>
      <c r="F103" s="21"/>
      <c r="G103" s="21"/>
      <c r="H103" s="21"/>
      <c r="I103" s="21"/>
    </row>
    <row r="104" spans="1:9" s="19" customFormat="1" ht="20.100000000000001" customHeight="1" x14ac:dyDescent="0.25">
      <c r="A104" s="22"/>
      <c r="B104" s="23"/>
      <c r="C104" s="23"/>
      <c r="D104" s="23"/>
      <c r="E104" s="23"/>
      <c r="F104" s="23"/>
      <c r="G104" s="23"/>
      <c r="H104" s="23"/>
      <c r="I104" s="23"/>
    </row>
    <row r="105" spans="1:9" ht="24" customHeight="1" x14ac:dyDescent="0.2">
      <c r="A105" s="55" t="s">
        <v>57</v>
      </c>
      <c r="B105" s="21"/>
      <c r="C105" s="21"/>
      <c r="D105" s="21"/>
      <c r="E105" s="21"/>
      <c r="F105" s="21"/>
      <c r="G105" s="21"/>
      <c r="H105" s="21"/>
      <c r="I105" s="21"/>
    </row>
    <row r="106" spans="1:9" s="59" customFormat="1" ht="20.100000000000001" customHeight="1" x14ac:dyDescent="0.2">
      <c r="A106" s="22"/>
      <c r="B106" s="23"/>
      <c r="C106" s="23"/>
      <c r="D106" s="23"/>
      <c r="E106" s="23"/>
      <c r="F106" s="23"/>
      <c r="G106" s="23"/>
      <c r="H106" s="23"/>
      <c r="I106" s="23"/>
    </row>
    <row r="107" spans="1:9" s="59" customFormat="1" ht="20.100000000000001" customHeight="1" x14ac:dyDescent="0.2">
      <c r="A107" s="55" t="s">
        <v>58</v>
      </c>
      <c r="B107" s="56"/>
      <c r="C107" s="56"/>
      <c r="D107" s="56"/>
      <c r="E107" s="56"/>
      <c r="F107" s="56"/>
      <c r="G107" s="56"/>
      <c r="H107" s="56"/>
      <c r="I107" s="56"/>
    </row>
    <row r="108" spans="1:9" s="19" customFormat="1" ht="20.100000000000001" customHeight="1" x14ac:dyDescent="0.25">
      <c r="A108" s="55" t="s">
        <v>59</v>
      </c>
      <c r="B108" s="56"/>
      <c r="C108" s="56"/>
      <c r="D108" s="56"/>
      <c r="E108" s="56"/>
      <c r="F108" s="56"/>
      <c r="G108" s="56"/>
      <c r="H108" s="56"/>
      <c r="I108" s="56"/>
    </row>
    <row r="109" spans="1:9" s="19" customFormat="1" ht="20.100000000000001" customHeight="1" x14ac:dyDescent="0.25">
      <c r="A109" s="55" t="s">
        <v>60</v>
      </c>
      <c r="B109" s="56"/>
      <c r="C109" s="56"/>
      <c r="D109" s="56"/>
      <c r="E109" s="56"/>
      <c r="F109" s="56"/>
      <c r="G109" s="56"/>
      <c r="H109" s="56"/>
      <c r="I109" s="56"/>
    </row>
    <row r="110" spans="1:9" ht="20.100000000000001" customHeight="1" x14ac:dyDescent="0.2">
      <c r="A110" s="55" t="s">
        <v>61</v>
      </c>
      <c r="B110" s="56"/>
      <c r="C110" s="56"/>
      <c r="D110" s="56"/>
      <c r="E110" s="56"/>
      <c r="F110" s="56"/>
      <c r="G110" s="56"/>
      <c r="H110" s="56"/>
      <c r="I110" s="56"/>
    </row>
    <row r="111" spans="1:9" ht="20.100000000000001" customHeight="1" x14ac:dyDescent="0.2">
      <c r="A111" s="60"/>
      <c r="B111" s="61"/>
      <c r="C111" s="61"/>
      <c r="D111" s="61"/>
      <c r="E111" s="61"/>
      <c r="F111" s="61"/>
      <c r="G111" s="61"/>
      <c r="H111" s="61"/>
      <c r="I111" s="61"/>
    </row>
    <row r="112" spans="1:9" ht="20.100000000000001" customHeight="1" x14ac:dyDescent="0.2">
      <c r="A112" s="55" t="s">
        <v>62</v>
      </c>
      <c r="B112" s="56"/>
      <c r="C112" s="56"/>
      <c r="D112" s="56"/>
      <c r="E112" s="56"/>
      <c r="F112" s="56"/>
      <c r="G112" s="56"/>
      <c r="H112" s="56"/>
      <c r="I112" s="56"/>
    </row>
    <row r="113" spans="1:9" ht="20.100000000000001" customHeight="1" x14ac:dyDescent="0.2">
      <c r="A113" s="55" t="s">
        <v>63</v>
      </c>
      <c r="B113" s="56"/>
      <c r="C113" s="56"/>
      <c r="D113" s="56"/>
      <c r="E113" s="56"/>
      <c r="F113" s="56"/>
      <c r="G113" s="56"/>
      <c r="H113" s="56"/>
      <c r="I113" s="56"/>
    </row>
    <row r="114" spans="1:9" ht="20.100000000000001" customHeight="1" thickBot="1" x14ac:dyDescent="0.25">
      <c r="A114" s="62" t="s">
        <v>64</v>
      </c>
      <c r="B114" s="63"/>
      <c r="C114" s="63"/>
      <c r="D114" s="63"/>
      <c r="E114" s="63"/>
      <c r="F114" s="63"/>
      <c r="G114" s="63"/>
      <c r="H114" s="63"/>
      <c r="I114" s="63"/>
    </row>
    <row r="115" spans="1:9" x14ac:dyDescent="0.2">
      <c r="A115" s="64"/>
      <c r="B115" s="64"/>
      <c r="C115" s="64"/>
      <c r="D115" s="64"/>
      <c r="E115" s="64"/>
      <c r="F115" s="64"/>
      <c r="G115" s="64"/>
      <c r="H115" s="64"/>
      <c r="I115" s="64"/>
    </row>
    <row r="116" spans="1:9" ht="12" thickBot="1" x14ac:dyDescent="0.25">
      <c r="A116" s="65"/>
      <c r="B116" s="65"/>
      <c r="C116" s="65"/>
      <c r="D116" s="65"/>
      <c r="E116" s="65"/>
      <c r="F116" s="65"/>
      <c r="G116" s="65"/>
      <c r="H116" s="65"/>
      <c r="I116" s="65"/>
    </row>
  </sheetData>
  <mergeCells count="19">
    <mergeCell ref="A110:I110"/>
    <mergeCell ref="A112:I112"/>
    <mergeCell ref="A113:I113"/>
    <mergeCell ref="A114:I114"/>
    <mergeCell ref="A11:I15"/>
    <mergeCell ref="A16:I16"/>
    <mergeCell ref="A57:I59"/>
    <mergeCell ref="A99:I99"/>
    <mergeCell ref="A100:I100"/>
    <mergeCell ref="A101:I101"/>
    <mergeCell ref="A103:I103"/>
    <mergeCell ref="A105:I105"/>
    <mergeCell ref="A107:I107"/>
    <mergeCell ref="A108:I108"/>
    <mergeCell ref="A109:I109"/>
    <mergeCell ref="A5:I5"/>
    <mergeCell ref="A9:I9"/>
    <mergeCell ref="A10:I10"/>
    <mergeCell ref="A3:I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2021-12-28T18:29:03Z</dcterms:created>
  <dcterms:modified xsi:type="dcterms:W3CDTF">2021-12-28T18:30:44Z</dcterms:modified>
</cp:coreProperties>
</file>